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ortadown Festival 2026\"/>
    </mc:Choice>
  </mc:AlternateContent>
  <xr:revisionPtr revIDLastSave="0" documentId="13_ncr:1_{8DF54431-FDC6-459E-B751-6BA67D884ED2}" xr6:coauthVersionLast="47" xr6:coauthVersionMax="47" xr10:uidLastSave="{00000000-0000-0000-0000-000000000000}"/>
  <bookViews>
    <workbookView xWindow="-120" yWindow="-120" windowWidth="20730" windowHeight="11160" tabRatio="700" activeTab="4" xr2:uid="{00000000-000D-0000-FFFF-FFFF00000000}"/>
  </bookViews>
  <sheets>
    <sheet name="U6 &amp; U7" sheetId="1" r:id="rId1"/>
    <sheet name="U8" sheetId="4" r:id="rId2"/>
    <sheet name="U9" sheetId="5" r:id="rId3"/>
    <sheet name="U10" sheetId="2" r:id="rId4"/>
    <sheet name="U11" sheetId="6" r:id="rId5"/>
    <sheet name="U12" sheetId="7" r:id="rId6"/>
    <sheet name="U13" sheetId="8" r:id="rId7"/>
    <sheet name="13-15" sheetId="9" r:id="rId8"/>
    <sheet name="15-17" sheetId="10" r:id="rId9"/>
    <sheet name="Senior" sheetId="11" r:id="rId10"/>
    <sheet name="Primary School" sheetId="12" r:id="rId11"/>
  </sheets>
  <definedNames>
    <definedName name="_xlnm.Print_Area" localSheetId="0">'U6 &amp; U7'!$A$1:$S$31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2" i="5" l="1"/>
  <c r="Q22" i="5"/>
  <c r="S21" i="5"/>
  <c r="Q21" i="5"/>
  <c r="S20" i="5"/>
  <c r="Q20" i="5"/>
  <c r="S19" i="5"/>
  <c r="Q19" i="5"/>
  <c r="S18" i="5"/>
  <c r="Q18" i="5"/>
  <c r="S17" i="5"/>
  <c r="Q17" i="5"/>
  <c r="S16" i="5"/>
  <c r="Q16" i="5"/>
  <c r="S15" i="5"/>
  <c r="Q15" i="5"/>
  <c r="S14" i="5"/>
  <c r="Q14" i="5"/>
  <c r="S13" i="5"/>
  <c r="Q13" i="5"/>
  <c r="S12" i="5"/>
  <c r="Q12" i="5"/>
  <c r="S11" i="5"/>
  <c r="Q11" i="5"/>
  <c r="S10" i="5"/>
  <c r="Q10" i="5"/>
  <c r="S9" i="5"/>
  <c r="Q9" i="5"/>
  <c r="S8" i="5"/>
  <c r="Q8" i="5"/>
  <c r="S7" i="5"/>
  <c r="Q7" i="5"/>
  <c r="S6" i="5"/>
  <c r="Q6" i="5"/>
  <c r="S5" i="5"/>
  <c r="Q5" i="5"/>
  <c r="R5" i="5"/>
  <c r="R6" i="5"/>
  <c r="R7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P6" i="12"/>
  <c r="P7" i="12"/>
  <c r="P8" i="12"/>
  <c r="P9" i="12"/>
  <c r="P10" i="12"/>
  <c r="P11" i="12"/>
  <c r="P12" i="12"/>
  <c r="P13" i="12"/>
  <c r="P14" i="12"/>
  <c r="P15" i="12"/>
  <c r="P16" i="12"/>
  <c r="P17" i="12"/>
  <c r="P18" i="12"/>
  <c r="P19" i="12"/>
  <c r="P20" i="12"/>
  <c r="P21" i="12"/>
  <c r="P22" i="12"/>
  <c r="P5" i="12"/>
  <c r="Q22" i="12"/>
  <c r="N22" i="12"/>
  <c r="Q21" i="12"/>
  <c r="N21" i="12"/>
  <c r="Q20" i="12"/>
  <c r="N20" i="12"/>
  <c r="Q19" i="12"/>
  <c r="N19" i="12"/>
  <c r="Q18" i="12"/>
  <c r="N18" i="12"/>
  <c r="Q17" i="12"/>
  <c r="N17" i="12"/>
  <c r="Q16" i="12"/>
  <c r="N16" i="12"/>
  <c r="Q15" i="12"/>
  <c r="N15" i="12"/>
  <c r="Q14" i="12"/>
  <c r="N14" i="12"/>
  <c r="Q13" i="12"/>
  <c r="N13" i="12"/>
  <c r="Q12" i="12"/>
  <c r="N12" i="12"/>
  <c r="Q11" i="12"/>
  <c r="N11" i="12"/>
  <c r="Q10" i="12"/>
  <c r="N10" i="12"/>
  <c r="Q9" i="12"/>
  <c r="N9" i="12"/>
  <c r="Q8" i="12"/>
  <c r="N8" i="12"/>
  <c r="Q7" i="12"/>
  <c r="N7" i="12"/>
  <c r="Q6" i="12"/>
  <c r="N6" i="12"/>
  <c r="Q5" i="12"/>
  <c r="N5" i="12"/>
  <c r="T6" i="1"/>
  <c r="N27" i="12"/>
  <c r="N32" i="12"/>
  <c r="W6" i="2"/>
  <c r="W7" i="2"/>
  <c r="W8" i="2"/>
  <c r="W9" i="2"/>
  <c r="W10" i="2"/>
  <c r="W11" i="2"/>
  <c r="W12" i="2"/>
  <c r="W13" i="2"/>
  <c r="W14" i="2"/>
  <c r="W15" i="2"/>
  <c r="W16" i="2"/>
  <c r="W17" i="2"/>
  <c r="W18" i="2"/>
  <c r="W19" i="2"/>
  <c r="W20" i="2"/>
  <c r="W21" i="2"/>
  <c r="W22" i="2"/>
  <c r="W5" i="2"/>
  <c r="Q27" i="5"/>
  <c r="Q26" i="5"/>
  <c r="Q25" i="5"/>
  <c r="T6" i="4"/>
  <c r="T7" i="4"/>
  <c r="T8" i="4"/>
  <c r="T9" i="4"/>
  <c r="T10" i="4"/>
  <c r="T11" i="4"/>
  <c r="T12" i="4"/>
  <c r="T13" i="4"/>
  <c r="T14" i="4"/>
  <c r="T15" i="4"/>
  <c r="T16" i="4"/>
  <c r="T17" i="4"/>
  <c r="T18" i="4"/>
  <c r="T19" i="4"/>
  <c r="T20" i="4"/>
  <c r="T21" i="4"/>
  <c r="T22" i="4"/>
  <c r="T5" i="4"/>
  <c r="X6" i="7"/>
  <c r="X7" i="7"/>
  <c r="X8" i="7"/>
  <c r="X9" i="7"/>
  <c r="X10" i="7"/>
  <c r="X11" i="7"/>
  <c r="X12" i="7"/>
  <c r="X13" i="7"/>
  <c r="X14" i="7"/>
  <c r="X15" i="7"/>
  <c r="X16" i="7"/>
  <c r="X17" i="7"/>
  <c r="X18" i="7"/>
  <c r="X19" i="7"/>
  <c r="X20" i="7"/>
  <c r="X21" i="7"/>
  <c r="X22" i="7"/>
  <c r="X5" i="7"/>
  <c r="W6" i="7"/>
  <c r="W7" i="7"/>
  <c r="W8" i="7"/>
  <c r="W9" i="7"/>
  <c r="W10" i="7"/>
  <c r="W11" i="7"/>
  <c r="W12" i="7"/>
  <c r="W13" i="7"/>
  <c r="W14" i="7"/>
  <c r="W15" i="7"/>
  <c r="W16" i="7"/>
  <c r="W17" i="7"/>
  <c r="W18" i="7"/>
  <c r="W19" i="7"/>
  <c r="W20" i="7"/>
  <c r="W21" i="7"/>
  <c r="W22" i="7"/>
  <c r="W5" i="7"/>
  <c r="V6" i="7"/>
  <c r="V7" i="7"/>
  <c r="V8" i="7"/>
  <c r="V9" i="7"/>
  <c r="V10" i="7"/>
  <c r="V11" i="7"/>
  <c r="V12" i="7"/>
  <c r="V13" i="7"/>
  <c r="V14" i="7"/>
  <c r="V15" i="7"/>
  <c r="V16" i="7"/>
  <c r="V17" i="7"/>
  <c r="V18" i="7"/>
  <c r="V19" i="7"/>
  <c r="V20" i="7"/>
  <c r="V21" i="7"/>
  <c r="V22" i="7"/>
  <c r="V5" i="7"/>
  <c r="O28" i="11"/>
  <c r="N28" i="11"/>
  <c r="O27" i="11"/>
  <c r="N27" i="11"/>
  <c r="Q6" i="11"/>
  <c r="Q7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P6" i="11"/>
  <c r="P7" i="11"/>
  <c r="P8" i="11"/>
  <c r="P9" i="11"/>
  <c r="P10" i="11"/>
  <c r="P11" i="11"/>
  <c r="P12" i="11"/>
  <c r="P13" i="11"/>
  <c r="P14" i="11"/>
  <c r="P15" i="11"/>
  <c r="P16" i="11"/>
  <c r="P17" i="11"/>
  <c r="P18" i="11"/>
  <c r="P19" i="11"/>
  <c r="P20" i="11"/>
  <c r="P21" i="11"/>
  <c r="P22" i="11"/>
  <c r="O6" i="11"/>
  <c r="O7" i="1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Q5" i="11"/>
  <c r="P5" i="11"/>
  <c r="O5" i="11"/>
  <c r="O28" i="10"/>
  <c r="O27" i="10"/>
  <c r="Q6" i="10"/>
  <c r="Q7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P6" i="10"/>
  <c r="P7" i="10"/>
  <c r="P8" i="10"/>
  <c r="P9" i="10"/>
  <c r="P10" i="10"/>
  <c r="P11" i="10"/>
  <c r="P12" i="10"/>
  <c r="P13" i="10"/>
  <c r="P14" i="10"/>
  <c r="P15" i="10"/>
  <c r="P16" i="10"/>
  <c r="P17" i="10"/>
  <c r="P18" i="10"/>
  <c r="P19" i="10"/>
  <c r="P20" i="10"/>
  <c r="P21" i="10"/>
  <c r="P22" i="10"/>
  <c r="O6" i="10"/>
  <c r="O7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Q5" i="10"/>
  <c r="P5" i="10"/>
  <c r="O5" i="10"/>
  <c r="R28" i="9"/>
  <c r="Q28" i="9"/>
  <c r="R27" i="9"/>
  <c r="T6" i="9"/>
  <c r="T7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S6" i="9"/>
  <c r="S7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R6" i="9"/>
  <c r="R7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T5" i="9"/>
  <c r="S5" i="9"/>
  <c r="R5" i="9"/>
  <c r="Q27" i="9"/>
  <c r="V28" i="8"/>
  <c r="U28" i="8"/>
  <c r="V27" i="8"/>
  <c r="U27" i="8"/>
  <c r="X6" i="8"/>
  <c r="X7" i="8"/>
  <c r="X8" i="8"/>
  <c r="X9" i="8"/>
  <c r="X10" i="8"/>
  <c r="X11" i="8"/>
  <c r="X12" i="8"/>
  <c r="X13" i="8"/>
  <c r="X14" i="8"/>
  <c r="X15" i="8"/>
  <c r="X16" i="8"/>
  <c r="X17" i="8"/>
  <c r="X18" i="8"/>
  <c r="X19" i="8"/>
  <c r="X20" i="8"/>
  <c r="X21" i="8"/>
  <c r="X22" i="8"/>
  <c r="W6" i="8"/>
  <c r="W7" i="8"/>
  <c r="W8" i="8"/>
  <c r="W9" i="8"/>
  <c r="W10" i="8"/>
  <c r="W11" i="8"/>
  <c r="W12" i="8"/>
  <c r="W13" i="8"/>
  <c r="W14" i="8"/>
  <c r="W15" i="8"/>
  <c r="W16" i="8"/>
  <c r="W17" i="8"/>
  <c r="W18" i="8"/>
  <c r="W19" i="8"/>
  <c r="W20" i="8"/>
  <c r="W21" i="8"/>
  <c r="W22" i="8"/>
  <c r="V6" i="8"/>
  <c r="V7" i="8"/>
  <c r="V8" i="8"/>
  <c r="V9" i="8"/>
  <c r="V10" i="8"/>
  <c r="V11" i="8"/>
  <c r="V12" i="8"/>
  <c r="V13" i="8"/>
  <c r="V14" i="8"/>
  <c r="V15" i="8"/>
  <c r="V16" i="8"/>
  <c r="V17" i="8"/>
  <c r="V18" i="8"/>
  <c r="V19" i="8"/>
  <c r="V20" i="8"/>
  <c r="V21" i="8"/>
  <c r="V22" i="8"/>
  <c r="X5" i="8"/>
  <c r="W5" i="8"/>
  <c r="V5" i="8"/>
  <c r="V28" i="7"/>
  <c r="U28" i="7"/>
  <c r="V27" i="7"/>
  <c r="U27" i="7"/>
  <c r="V28" i="6"/>
  <c r="U28" i="6"/>
  <c r="V27" i="6"/>
  <c r="U27" i="6"/>
  <c r="X6" i="6"/>
  <c r="X7" i="6"/>
  <c r="X8" i="6"/>
  <c r="X9" i="6"/>
  <c r="X10" i="6"/>
  <c r="X11" i="6"/>
  <c r="X12" i="6"/>
  <c r="X13" i="6"/>
  <c r="X14" i="6"/>
  <c r="X15" i="6"/>
  <c r="X16" i="6"/>
  <c r="X17" i="6"/>
  <c r="X18" i="6"/>
  <c r="X19" i="6"/>
  <c r="X20" i="6"/>
  <c r="X21" i="6"/>
  <c r="X22" i="6"/>
  <c r="W6" i="6"/>
  <c r="W7" i="6"/>
  <c r="W8" i="6"/>
  <c r="W9" i="6"/>
  <c r="W10" i="6"/>
  <c r="W11" i="6"/>
  <c r="W12" i="6"/>
  <c r="W13" i="6"/>
  <c r="W14" i="6"/>
  <c r="W15" i="6"/>
  <c r="W16" i="6"/>
  <c r="W17" i="6"/>
  <c r="W18" i="6"/>
  <c r="W19" i="6"/>
  <c r="W20" i="6"/>
  <c r="W21" i="6"/>
  <c r="W22" i="6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20" i="6"/>
  <c r="V21" i="6"/>
  <c r="V22" i="6"/>
  <c r="X5" i="6"/>
  <c r="W5" i="6"/>
  <c r="V5" i="6"/>
  <c r="V28" i="2"/>
  <c r="U28" i="2"/>
  <c r="V27" i="2"/>
  <c r="U27" i="2"/>
  <c r="X6" i="2"/>
  <c r="X7" i="2"/>
  <c r="X8" i="2"/>
  <c r="X9" i="2"/>
  <c r="X10" i="2"/>
  <c r="X11" i="2"/>
  <c r="X12" i="2"/>
  <c r="X13" i="2"/>
  <c r="X14" i="2"/>
  <c r="X15" i="2"/>
  <c r="X16" i="2"/>
  <c r="X17" i="2"/>
  <c r="X18" i="2"/>
  <c r="X19" i="2"/>
  <c r="X20" i="2"/>
  <c r="X21" i="2"/>
  <c r="X22" i="2"/>
  <c r="V6" i="2"/>
  <c r="V7" i="2"/>
  <c r="V8" i="2"/>
  <c r="V9" i="2"/>
  <c r="V10" i="2"/>
  <c r="V11" i="2"/>
  <c r="V12" i="2"/>
  <c r="V13" i="2"/>
  <c r="V14" i="2"/>
  <c r="V15" i="2"/>
  <c r="V16" i="2"/>
  <c r="V17" i="2"/>
  <c r="V18" i="2"/>
  <c r="V19" i="2"/>
  <c r="V20" i="2"/>
  <c r="V21" i="2"/>
  <c r="V22" i="2"/>
  <c r="X5" i="2"/>
  <c r="V5" i="2"/>
  <c r="R27" i="5"/>
  <c r="S27" i="4"/>
  <c r="S6" i="4"/>
  <c r="S7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5" i="4"/>
  <c r="T28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U6" i="1"/>
  <c r="N10" i="11"/>
  <c r="N17" i="11"/>
  <c r="N18" i="11"/>
  <c r="N21" i="11"/>
  <c r="N5" i="11"/>
  <c r="N8" i="11"/>
  <c r="N16" i="11"/>
  <c r="N15" i="11"/>
  <c r="N6" i="11"/>
  <c r="N14" i="11"/>
  <c r="N22" i="11"/>
  <c r="O26" i="11"/>
  <c r="N26" i="11"/>
  <c r="O25" i="11"/>
  <c r="N25" i="11"/>
  <c r="N7" i="11"/>
  <c r="B2" i="11"/>
  <c r="B1" i="11"/>
  <c r="N9" i="11"/>
  <c r="N13" i="11"/>
  <c r="N11" i="11"/>
  <c r="N12" i="11"/>
  <c r="N20" i="11"/>
  <c r="N19" i="11"/>
  <c r="N32" i="11"/>
  <c r="Q19" i="9"/>
  <c r="U5" i="8"/>
  <c r="U13" i="2"/>
  <c r="U14" i="2"/>
  <c r="U18" i="2"/>
  <c r="U22" i="2"/>
  <c r="S12" i="1"/>
  <c r="S17" i="1"/>
  <c r="S9" i="1"/>
  <c r="S10" i="1"/>
  <c r="U6" i="2"/>
  <c r="U11" i="2"/>
  <c r="U19" i="2"/>
  <c r="N12" i="10"/>
  <c r="U14" i="8"/>
  <c r="U5" i="7"/>
  <c r="U6" i="6"/>
  <c r="U10" i="6"/>
  <c r="U14" i="6"/>
  <c r="U18" i="6"/>
  <c r="U5" i="2"/>
  <c r="S7" i="1"/>
  <c r="S11" i="1"/>
  <c r="S15" i="1"/>
  <c r="B2" i="10"/>
  <c r="B2" i="9"/>
  <c r="B2" i="8"/>
  <c r="B2" i="7"/>
  <c r="B2" i="6"/>
  <c r="B2" i="5"/>
  <c r="B1" i="10"/>
  <c r="B1" i="9"/>
  <c r="B1" i="8"/>
  <c r="B1" i="7"/>
  <c r="B1" i="6"/>
  <c r="B1" i="5"/>
  <c r="S19" i="1"/>
  <c r="N6" i="10"/>
  <c r="N10" i="10"/>
  <c r="N14" i="10"/>
  <c r="N22" i="10"/>
  <c r="U22" i="6"/>
  <c r="U8" i="2"/>
  <c r="U9" i="2"/>
  <c r="V26" i="2"/>
  <c r="U26" i="2"/>
  <c r="V25" i="2"/>
  <c r="R26" i="5"/>
  <c r="R25" i="5"/>
  <c r="N28" i="10"/>
  <c r="N27" i="10"/>
  <c r="O26" i="10"/>
  <c r="N26" i="10"/>
  <c r="O25" i="10"/>
  <c r="N25" i="10"/>
  <c r="R26" i="9"/>
  <c r="R25" i="9"/>
  <c r="Q25" i="9"/>
  <c r="V26" i="8"/>
  <c r="U26" i="8"/>
  <c r="V25" i="8"/>
  <c r="U25" i="8"/>
  <c r="V26" i="7"/>
  <c r="U26" i="7"/>
  <c r="V25" i="7"/>
  <c r="U32" i="7" s="1"/>
  <c r="A3" i="1" s="1"/>
  <c r="V26" i="6"/>
  <c r="U26" i="6"/>
  <c r="V25" i="6"/>
  <c r="U25" i="6"/>
  <c r="Q27" i="4"/>
  <c r="S26" i="4"/>
  <c r="Q26" i="4"/>
  <c r="S25" i="4"/>
  <c r="Q25" i="4"/>
  <c r="T27" i="1"/>
  <c r="T24" i="1"/>
  <c r="S24" i="1"/>
  <c r="Q26" i="9"/>
  <c r="U25" i="2"/>
  <c r="S27" i="1"/>
  <c r="S8" i="1"/>
  <c r="S16" i="1"/>
  <c r="N13" i="10"/>
  <c r="N18" i="10"/>
  <c r="N16" i="10"/>
  <c r="Q22" i="9"/>
  <c r="U20" i="8"/>
  <c r="U16" i="8"/>
  <c r="U7" i="7"/>
  <c r="U8" i="7"/>
  <c r="U20" i="6"/>
  <c r="U12" i="6"/>
  <c r="N21" i="10"/>
  <c r="N8" i="10"/>
  <c r="Q21" i="9"/>
  <c r="Q13" i="9"/>
  <c r="Q9" i="9"/>
  <c r="Q20" i="9"/>
  <c r="Q8" i="9"/>
  <c r="U21" i="8"/>
  <c r="U13" i="8"/>
  <c r="U12" i="8"/>
  <c r="U9" i="8"/>
  <c r="U16" i="7"/>
  <c r="U17" i="7"/>
  <c r="U20" i="7"/>
  <c r="U9" i="7"/>
  <c r="U5" i="6"/>
  <c r="U21" i="2"/>
  <c r="U17" i="2"/>
  <c r="U17" i="8"/>
  <c r="Q7" i="9"/>
  <c r="N17" i="10"/>
  <c r="N9" i="10"/>
  <c r="S6" i="1"/>
  <c r="S14" i="1"/>
  <c r="Q18" i="9"/>
  <c r="Q6" i="9"/>
  <c r="N20" i="10"/>
  <c r="S21" i="1"/>
  <c r="S13" i="1"/>
  <c r="U10" i="2"/>
  <c r="U8" i="8"/>
  <c r="U16" i="2"/>
  <c r="Q15" i="9"/>
  <c r="Q11" i="9"/>
  <c r="S18" i="1"/>
  <c r="Q5" i="9"/>
  <c r="Q14" i="9"/>
  <c r="Q10" i="9"/>
  <c r="U16" i="6"/>
  <c r="U8" i="6"/>
  <c r="N5" i="10"/>
  <c r="N15" i="10"/>
  <c r="N7" i="10"/>
  <c r="U19" i="6"/>
  <c r="U11" i="6"/>
  <c r="U13" i="7"/>
  <c r="Q17" i="9"/>
  <c r="N19" i="10"/>
  <c r="N11" i="10"/>
  <c r="U22" i="7"/>
  <c r="U18" i="7"/>
  <c r="U14" i="7"/>
  <c r="U10" i="7"/>
  <c r="U6" i="7"/>
  <c r="S20" i="1"/>
  <c r="U21" i="7"/>
  <c r="U19" i="8"/>
  <c r="U15" i="8"/>
  <c r="U11" i="8"/>
  <c r="U7" i="8"/>
  <c r="U20" i="2"/>
  <c r="U12" i="2"/>
  <c r="U12" i="7"/>
  <c r="U22" i="8"/>
  <c r="U18" i="8"/>
  <c r="U10" i="8"/>
  <c r="U6" i="8"/>
  <c r="Q16" i="9"/>
  <c r="Q12" i="9"/>
  <c r="U19" i="7"/>
  <c r="U15" i="7"/>
  <c r="U11" i="7"/>
  <c r="U15" i="6"/>
  <c r="U7" i="6"/>
  <c r="U15" i="2"/>
  <c r="U7" i="2"/>
  <c r="U21" i="6"/>
  <c r="U17" i="6"/>
  <c r="U13" i="6"/>
  <c r="U9" i="6"/>
  <c r="Q32" i="5"/>
  <c r="N32" i="10"/>
  <c r="Q32" i="9"/>
  <c r="U32" i="8"/>
  <c r="Q32" i="4"/>
  <c r="S31" i="1"/>
  <c r="U32" i="2"/>
  <c r="U32" i="6"/>
</calcChain>
</file>

<file path=xl/sharedStrings.xml><?xml version="1.0" encoding="utf-8"?>
<sst xmlns="http://schemas.openxmlformats.org/spreadsheetml/2006/main" count="540" uniqueCount="212">
  <si>
    <t>Festival Name:</t>
  </si>
  <si>
    <t>Portadown Irish Folk Dancing Festival</t>
  </si>
  <si>
    <t>School Name:</t>
  </si>
  <si>
    <t>Age Group:</t>
  </si>
  <si>
    <t>Under 7 Yrs</t>
  </si>
  <si>
    <t>Solo £5.00/Teams £1.00pp/Championship £6/Loreto Breen £7</t>
  </si>
  <si>
    <t>Competitors Name</t>
  </si>
  <si>
    <t>Class 1</t>
  </si>
  <si>
    <t>Class 2</t>
  </si>
  <si>
    <t>Class 3</t>
  </si>
  <si>
    <t>Class 4</t>
  </si>
  <si>
    <t>Class 5</t>
  </si>
  <si>
    <t>Class 6</t>
  </si>
  <si>
    <t>Class 64</t>
  </si>
  <si>
    <t>Class 65</t>
  </si>
  <si>
    <t>Total</t>
  </si>
  <si>
    <t>U6 Reel</t>
  </si>
  <si>
    <t>U7 Reel</t>
  </si>
  <si>
    <t>Boys Only</t>
  </si>
  <si>
    <t>Treble Jig</t>
  </si>
  <si>
    <t>Novice</t>
  </si>
  <si>
    <t>U6 Confined</t>
  </si>
  <si>
    <t>U7 Confined</t>
  </si>
  <si>
    <t>£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</si>
  <si>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</si>
  <si>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</si>
  <si>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</si>
  <si>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</si>
  <si>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</si>
  <si>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</si>
  <si>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</si>
  <si>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</si>
  <si>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</si>
  <si>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</si>
  <si>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</si>
  <si>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</si>
  <si>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</si>
  <si>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</si>
  <si>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</si>
  <si>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</si>
  <si>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</si>
  <si>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Class 65A - Team (Confined)</t>
  </si>
  <si>
    <t>7 - 8 yrs</t>
  </si>
  <si>
    <t>Class 7</t>
  </si>
  <si>
    <t>Class 9</t>
  </si>
  <si>
    <t>Class 10</t>
  </si>
  <si>
    <t>Class 11</t>
  </si>
  <si>
    <t>Class 12</t>
  </si>
  <si>
    <t>Class 66</t>
  </si>
  <si>
    <t>Class</t>
  </si>
  <si>
    <t>PW Reel</t>
  </si>
  <si>
    <t>NPW Reel</t>
  </si>
  <si>
    <t>PW Jig</t>
  </si>
  <si>
    <t>NPW Jig</t>
  </si>
  <si>
    <t>PW Treble Jig</t>
  </si>
  <si>
    <t>NPW Treble Jig</t>
  </si>
  <si>
    <t>Confined</t>
  </si>
  <si>
    <t>Championship</t>
  </si>
  <si>
    <t>Class 67a - Any Team (Confined)</t>
  </si>
  <si>
    <t>8 - 9 yrs</t>
  </si>
  <si>
    <t>Class 13</t>
  </si>
  <si>
    <t>Class 14</t>
  </si>
  <si>
    <t>Class 15</t>
  </si>
  <si>
    <t>Class 16</t>
  </si>
  <si>
    <t xml:space="preserve">Class 67 </t>
  </si>
  <si>
    <t>Class 67a - Any Team Confined</t>
  </si>
  <si>
    <t xml:space="preserve"> Total</t>
  </si>
  <si>
    <t>9 - 10 yrs</t>
  </si>
  <si>
    <t>Class 20</t>
  </si>
  <si>
    <t>Class 21</t>
  </si>
  <si>
    <t>Class 22</t>
  </si>
  <si>
    <t>Class 23</t>
  </si>
  <si>
    <t>Class 24</t>
  </si>
  <si>
    <t>Class 25</t>
  </si>
  <si>
    <t>Class 27</t>
  </si>
  <si>
    <t>Class 68</t>
  </si>
  <si>
    <t xml:space="preserve">Class </t>
  </si>
  <si>
    <t>Class 69a - Confined Team</t>
  </si>
  <si>
    <t>10 - 11 yrs</t>
  </si>
  <si>
    <t>Class 20a</t>
  </si>
  <si>
    <t>Class 21a</t>
  </si>
  <si>
    <t>Class 22a</t>
  </si>
  <si>
    <t>Class 23a</t>
  </si>
  <si>
    <t>Class 69</t>
  </si>
  <si>
    <t>11 - 12 yrs</t>
  </si>
  <si>
    <t>Class 28</t>
  </si>
  <si>
    <t>Class 29</t>
  </si>
  <si>
    <t>Class 30</t>
  </si>
  <si>
    <t>Class 31</t>
  </si>
  <si>
    <t>Class 32</t>
  </si>
  <si>
    <t>Class 33</t>
  </si>
  <si>
    <t>Class 70</t>
  </si>
  <si>
    <t>Class 34a - Couples</t>
  </si>
  <si>
    <t>Class 34b - 3 Hand</t>
  </si>
  <si>
    <t>Class 34c - Team</t>
  </si>
  <si>
    <t>Class 71a - Confined Team</t>
  </si>
  <si>
    <t>12 - 13 yrs</t>
  </si>
  <si>
    <t>Class 28a</t>
  </si>
  <si>
    <t>Class 29a</t>
  </si>
  <si>
    <t>Class 30a</t>
  </si>
  <si>
    <t>Class 31a</t>
  </si>
  <si>
    <t>Class 32a</t>
  </si>
  <si>
    <t>Class 71</t>
  </si>
  <si>
    <t>13 - 15yrs</t>
  </si>
  <si>
    <t>Class 35</t>
  </si>
  <si>
    <t>Class 36</t>
  </si>
  <si>
    <t>Class 37</t>
  </si>
  <si>
    <t>Class 38</t>
  </si>
  <si>
    <t>Class 39</t>
  </si>
  <si>
    <t>Class 40</t>
  </si>
  <si>
    <t>Class 41</t>
  </si>
  <si>
    <t>Class 72</t>
  </si>
  <si>
    <t>Class 73</t>
  </si>
  <si>
    <t xml:space="preserve">Total </t>
  </si>
  <si>
    <t>Confined U14</t>
  </si>
  <si>
    <t>Confined U15</t>
  </si>
  <si>
    <t>Class 41a - Couples</t>
  </si>
  <si>
    <t>Class 41b - 3 Hand</t>
  </si>
  <si>
    <t>Class 41c - Team</t>
  </si>
  <si>
    <t>Class 73a - Confined Team</t>
  </si>
  <si>
    <t>15-17 yrs</t>
  </si>
  <si>
    <t>Class 42</t>
  </si>
  <si>
    <t>Class 43</t>
  </si>
  <si>
    <t>Class 44</t>
  </si>
  <si>
    <t>Class 45</t>
  </si>
  <si>
    <t>Class 46</t>
  </si>
  <si>
    <t>Class 74</t>
  </si>
  <si>
    <t>Any Jig</t>
  </si>
  <si>
    <t>Treble Jig/Hornpipe</t>
  </si>
  <si>
    <t>Loreto Breen (Any Open or Local Champion)</t>
  </si>
  <si>
    <t>Class 46a - Couples</t>
  </si>
  <si>
    <t>Class 46b - 3 Hand</t>
  </si>
  <si>
    <t>Class 46c - Team</t>
  </si>
  <si>
    <t>Class 75a - Confined Team</t>
  </si>
  <si>
    <t>Senior</t>
  </si>
  <si>
    <t>Class 47</t>
  </si>
  <si>
    <t>Class 48</t>
  </si>
  <si>
    <t>Class 49</t>
  </si>
  <si>
    <t>Class 50</t>
  </si>
  <si>
    <t>Class 75</t>
  </si>
  <si>
    <t>Reel</t>
  </si>
  <si>
    <t>Treble/Hornpipe</t>
  </si>
  <si>
    <t>Loreto Breen (Open and Local Champions)</t>
  </si>
  <si>
    <t>Class 51 - Couples</t>
  </si>
  <si>
    <t>Class 52 - 3 Hand</t>
  </si>
  <si>
    <t>Class 53 - Team</t>
  </si>
  <si>
    <t>Class A</t>
  </si>
  <si>
    <t>Class B</t>
  </si>
  <si>
    <t>Class D</t>
  </si>
  <si>
    <t>Class E</t>
  </si>
  <si>
    <t>Class F</t>
  </si>
  <si>
    <t>Class G</t>
  </si>
  <si>
    <t>P1/2/3 LDJ</t>
  </si>
  <si>
    <t>P1/2/3 Reel</t>
  </si>
  <si>
    <t>P4/5 LDJ/Single Jig</t>
  </si>
  <si>
    <t>P4/5 Reel</t>
  </si>
  <si>
    <t>P6/7 LDJ/Single Jig</t>
  </si>
  <si>
    <t>P6/7 Reel</t>
  </si>
  <si>
    <t>Class C - P1/2/3 Team</t>
  </si>
  <si>
    <t>Class H - P4/5/6/7 Team</t>
  </si>
  <si>
    <t xml:space="preserve">U6 Any Light Jig </t>
  </si>
  <si>
    <t xml:space="preserve">U7 Any Light Jig </t>
  </si>
  <si>
    <t>Class 9a</t>
  </si>
  <si>
    <t>Class 9b</t>
  </si>
  <si>
    <t>Class 10a</t>
  </si>
  <si>
    <t>Class 10b</t>
  </si>
  <si>
    <t>Inter Jig</t>
  </si>
  <si>
    <t>Class 11a</t>
  </si>
  <si>
    <t>Class 11b</t>
  </si>
  <si>
    <t>Inter Treble Jig</t>
  </si>
  <si>
    <t>Class 17a - Couples</t>
  </si>
  <si>
    <t>Class 17b - 3 Hand</t>
  </si>
  <si>
    <t>Class 17c - Any Team</t>
  </si>
  <si>
    <t>Class 8a - Couples</t>
  </si>
  <si>
    <t xml:space="preserve">Class 8b - Team Dance </t>
  </si>
  <si>
    <t>Class12a</t>
  </si>
  <si>
    <t>Class 12b</t>
  </si>
  <si>
    <t>Class 13a</t>
  </si>
  <si>
    <t>Class 13b</t>
  </si>
  <si>
    <t>Class 14a</t>
  </si>
  <si>
    <t>Class 14b</t>
  </si>
  <si>
    <t>Class 18</t>
  </si>
  <si>
    <t>Class 18a</t>
  </si>
  <si>
    <t>Class 18b</t>
  </si>
  <si>
    <t>Class 19</t>
  </si>
  <si>
    <t>Class 19a</t>
  </si>
  <si>
    <t>Class 19b</t>
  </si>
  <si>
    <t>Class 20b</t>
  </si>
  <si>
    <t>Class 26a - Couples</t>
  </si>
  <si>
    <t>Class 26b - 3 Hand</t>
  </si>
  <si>
    <t>Class 26c - Team</t>
  </si>
  <si>
    <t>Class 21b</t>
  </si>
  <si>
    <t>Class 22b</t>
  </si>
  <si>
    <t>Class 23b</t>
  </si>
  <si>
    <t>Class 27a</t>
  </si>
  <si>
    <t>Class 27b</t>
  </si>
  <si>
    <t>Class 28b</t>
  </si>
  <si>
    <t>Class 29b</t>
  </si>
  <si>
    <t>Class 30b</t>
  </si>
  <si>
    <t>Class 31b</t>
  </si>
  <si>
    <t>Class 32b</t>
  </si>
  <si>
    <t>Reel Excluding Champions</t>
  </si>
  <si>
    <t>Any Jig Excluding Champions</t>
  </si>
  <si>
    <t>Treble Jig/Hornpipe Excluding Champions</t>
  </si>
  <si>
    <t>Reel Champions (open)</t>
  </si>
  <si>
    <t>Any Jig Champions (open)</t>
  </si>
  <si>
    <t>Inter Reel</t>
  </si>
  <si>
    <t>PW TJ/Hpipe</t>
  </si>
  <si>
    <t>Inter TJ/Hpipe</t>
  </si>
  <si>
    <t>NPWTJ/Hpipe</t>
  </si>
  <si>
    <t>NPW TJ/Hpipe</t>
  </si>
  <si>
    <t>Treble Jig/Hornpipe Champions (open)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</si>
</sst>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9" x14ac:knownFonts="1">
    <font>
      <sz val="10"/>
      <name val="Arial"/>
    </font>
    <font>
      <sz val="10"/>
      <name val="Comic Sans MS"/>
      <family val="4"/>
    </font>
    <font>
      <sz val="12"/>
      <name val="Comic Sans MS"/>
      <family val="4"/>
    </font>
    <font>
      <sz val="14"/>
      <name val="Comic Sans MS"/>
      <family val="4"/>
    </font>
    <font>
      <sz val="12"/>
      <name val="Bookman Old Style"/>
      <family val="1"/>
    </font>
    <font>
      <b/>
      <sz val="12"/>
      <color indexed="10"/>
      <name val="Comic Sans MS"/>
      <family val="4"/>
    </font>
    <font>
      <sz val="8"/>
      <name val="Comic Sans MS"/>
      <family val="4"/>
    </font>
    <font>
      <b/>
      <sz val="12"/>
      <name val="Comic Sans MS"/>
      <family val="4"/>
    </font>
    <font>
      <b/>
      <i/>
      <sz val="10"/>
      <color rgb="FF00B0F0"/>
      <name val="Comic Sans MS"/>
      <family val="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/>
    <xf numFmtId="0" fontId="3" fillId="0" borderId="0" xfId="0" applyFont="1"/>
    <xf numFmtId="0" fontId="3" fillId="0" borderId="0" xfId="0" applyFont="1" applyAlignment="1">
      <alignment horizontal="right"/>
    </xf>
    <xf numFmtId="0" fontId="2" fillId="0" borderId="2" xfId="0" applyFont="1" applyBorder="1" applyAlignment="1">
      <alignment horizontal="center"/>
    </xf>
    <xf numFmtId="0" fontId="0" fillId="0" borderId="3" xfId="0" applyBorder="1"/>
    <xf numFmtId="0" fontId="4" fillId="0" borderId="1" xfId="0" applyFont="1" applyBorder="1"/>
    <xf numFmtId="2" fontId="1" fillId="0" borderId="0" xfId="0" applyNumberFormat="1" applyFont="1"/>
    <xf numFmtId="2" fontId="1" fillId="0" borderId="0" xfId="0" applyNumberFormat="1" applyFont="1" applyAlignment="1">
      <alignment horizontal="center"/>
    </xf>
    <xf numFmtId="164" fontId="5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2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2" fillId="0" borderId="8" xfId="0" applyFont="1" applyBorder="1" applyAlignment="1">
      <alignment horizontal="right"/>
    </xf>
    <xf numFmtId="0" fontId="2" fillId="0" borderId="5" xfId="0" applyFont="1" applyBorder="1" applyAlignment="1">
      <alignment horizontal="right"/>
    </xf>
    <xf numFmtId="2" fontId="1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2" fillId="0" borderId="2" xfId="0" applyFont="1" applyBorder="1" applyAlignment="1">
      <alignment horizontal="right"/>
    </xf>
    <xf numFmtId="2" fontId="1" fillId="0" borderId="0" xfId="0" applyNumberFormat="1" applyFont="1" applyAlignment="1">
      <alignment horizontal="right"/>
    </xf>
    <xf numFmtId="2" fontId="3" fillId="0" borderId="1" xfId="0" applyNumberFormat="1" applyFont="1" applyBorder="1" applyAlignment="1">
      <alignment horizontal="right"/>
    </xf>
    <xf numFmtId="0" fontId="0" fillId="0" borderId="0" xfId="0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7" fillId="0" borderId="0" xfId="0" applyFont="1" applyAlignment="1">
      <alignment horizontal="left"/>
    </xf>
    <xf numFmtId="0" fontId="2" fillId="0" borderId="1" xfId="0" applyFont="1" applyBorder="1"/>
    <xf numFmtId="0" fontId="2" fillId="0" borderId="6" xfId="0" applyFont="1" applyBorder="1"/>
    <xf numFmtId="0" fontId="2" fillId="0" borderId="0" xfId="0" applyFont="1" applyAlignment="1">
      <alignment horizontal="right"/>
    </xf>
    <xf numFmtId="2" fontId="3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left" wrapText="1"/>
    </xf>
    <xf numFmtId="0" fontId="6" fillId="0" borderId="4" xfId="0" applyFont="1" applyBorder="1" applyAlignment="1">
      <alignment horizontal="center" wrapText="1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showGridLines="0" zoomScaleNormal="100" workbookViewId="0">
      <selection activeCell="B5" sqref="B5"/>
    </sheetView>
  </sheetViews>
  <sheetFormatPr defaultRowHeight="20.100000000000001" customHeight="1" x14ac:dyDescent="0.3"/>
  <cols>
    <col min="1" max="1" width="27.7109375" style="22" customWidth="1"/>
    <col min="2" max="2" width="12.7109375" style="1" customWidth="1"/>
    <col min="3" max="3" width="7.85546875" style="1" customWidth="1"/>
    <col min="4" max="4" width="12.140625" style="1" customWidth="1"/>
    <col min="5" max="5" width="8.42578125" style="1" customWidth="1"/>
    <col min="6" max="6" width="9.85546875" style="1" customWidth="1"/>
    <col min="7" max="7" width="8.28515625" style="1" customWidth="1"/>
    <col min="8" max="8" width="8.42578125" style="1" customWidth="1"/>
    <col min="9" max="9" width="8.85546875" style="1" customWidth="1"/>
    <col min="10" max="10" width="12.7109375" style="1" customWidth="1"/>
    <col min="11" max="18" width="4.28515625" style="1" customWidth="1"/>
    <col min="19" max="19" width="10.7109375" style="1" customWidth="1"/>
    <col min="20" max="20" width="7.7109375" hidden="1" customWidth="1"/>
    <col min="21" max="21" width="7.28515625" hidden="1" customWidth="1"/>
    <col min="22" max="26" width="7.7109375" customWidth="1"/>
  </cols>
  <sheetData>
    <row r="1" spans="1:21" ht="19.5" customHeight="1" x14ac:dyDescent="0.4">
      <c r="A1" s="34" t="s">
        <v>0</v>
      </c>
      <c r="B1" s="35" t="s">
        <v>1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"/>
      <c r="N1" s="3"/>
      <c r="O1" s="3"/>
      <c r="P1" s="3"/>
      <c r="Q1" s="16"/>
      <c r="R1" s="17"/>
      <c r="S1" s="17"/>
    </row>
    <row r="2" spans="1:21" ht="19.5" customHeight="1" x14ac:dyDescent="0.4">
      <c r="A2" s="34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" t="s">
        <v>3</v>
      </c>
      <c r="N2" s="3"/>
      <c r="O2" s="3"/>
      <c r="P2" s="3"/>
      <c r="Q2" s="11" t="s">
        <v>4</v>
      </c>
      <c r="R2" s="7"/>
      <c r="S2" s="7"/>
    </row>
    <row r="3" spans="1:21" ht="19.5" customHeight="1" x14ac:dyDescent="0.4">
      <c r="A3" s="10">
        <f>S31+'U8'!Q32+'U9'!Q32+'U10'!U32+'U11'!U32+'U12'!U32+'U13'!U32+'13-15'!Q32+'15-17'!N32+Senior!N32</f>
        <v>0</v>
      </c>
      <c r="B3" s="41" t="s">
        <v>5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1:21" ht="19.5" customHeight="1" x14ac:dyDescent="0.4">
      <c r="A4" s="19" t="s">
        <v>6</v>
      </c>
      <c r="B4" s="18" t="s">
        <v>7</v>
      </c>
      <c r="C4" s="18" t="s">
        <v>8</v>
      </c>
      <c r="D4" s="18" t="s">
        <v>9</v>
      </c>
      <c r="E4" s="18" t="s">
        <v>10</v>
      </c>
      <c r="F4" s="18" t="s">
        <v>11</v>
      </c>
      <c r="G4" s="18" t="s">
        <v>12</v>
      </c>
      <c r="H4" s="18" t="s">
        <v>43</v>
      </c>
      <c r="I4" s="18" t="s">
        <v>13</v>
      </c>
      <c r="J4" s="18" t="s">
        <v>14</v>
      </c>
      <c r="K4" s="18"/>
      <c r="L4" s="18"/>
      <c r="M4" s="18"/>
      <c r="N4" s="18"/>
      <c r="O4" s="18"/>
      <c r="P4" s="18"/>
      <c r="Q4" s="18"/>
      <c r="R4" s="18"/>
      <c r="S4" s="25" t="s">
        <v>15</v>
      </c>
      <c r="T4" s="6"/>
    </row>
    <row r="5" spans="1:21" ht="19.5" customHeight="1" x14ac:dyDescent="0.4">
      <c r="A5" s="20"/>
      <c r="B5" s="40" t="s">
        <v>160</v>
      </c>
      <c r="C5" s="15" t="s">
        <v>16</v>
      </c>
      <c r="D5" s="15" t="s">
        <v>161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/>
      <c r="L5" s="15"/>
      <c r="M5" s="15"/>
      <c r="N5" s="15"/>
      <c r="O5" s="15"/>
      <c r="P5" s="15"/>
      <c r="Q5" s="15"/>
      <c r="R5" s="15"/>
      <c r="S5" s="26" t="s">
        <v>23</v>
      </c>
      <c r="T5" s="6"/>
    </row>
    <row r="6" spans="1:21" ht="19.5" customHeight="1" x14ac:dyDescent="0.4">
      <c r="A6" s="21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27">
        <f>T6+U6</f>
        <v>0</v>
      </c>
      <c r="T6">
        <f>(COUNTA(B6:Q6)*5)</f>
        <v>0</v>
      </c>
      <c r="U6">
        <f>COUNTA(R6)*7</f>
        <v>0</v>
      </c>
    </row>
    <row r="7" spans="1:21" ht="19.5" customHeight="1" x14ac:dyDescent="0.4">
      <c r="A7" s="2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27">
        <f t="shared" ref="S7:S21" si="0">T7+U7</f>
        <v>0</v>
      </c>
      <c r="T7">
        <f t="shared" ref="T7:T21" si="1">(COUNTA(B7:Q7)*5)</f>
        <v>0</v>
      </c>
      <c r="U7">
        <f t="shared" ref="U7:U21" si="2">COUNTA(R7)*7</f>
        <v>0</v>
      </c>
    </row>
    <row r="8" spans="1:21" ht="19.5" customHeight="1" x14ac:dyDescent="0.4">
      <c r="A8" s="2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27">
        <f t="shared" si="0"/>
        <v>0</v>
      </c>
      <c r="T8">
        <f t="shared" si="1"/>
        <v>0</v>
      </c>
      <c r="U8">
        <f t="shared" si="2"/>
        <v>0</v>
      </c>
    </row>
    <row r="9" spans="1:21" ht="19.5" customHeight="1" x14ac:dyDescent="0.4">
      <c r="A9" s="2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27">
        <f t="shared" si="0"/>
        <v>0</v>
      </c>
      <c r="T9">
        <f t="shared" si="1"/>
        <v>0</v>
      </c>
      <c r="U9">
        <f t="shared" si="2"/>
        <v>0</v>
      </c>
    </row>
    <row r="10" spans="1:21" ht="19.5" customHeight="1" x14ac:dyDescent="0.4">
      <c r="A10" s="21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27">
        <f t="shared" si="0"/>
        <v>0</v>
      </c>
      <c r="T10">
        <f t="shared" si="1"/>
        <v>0</v>
      </c>
      <c r="U10">
        <f t="shared" si="2"/>
        <v>0</v>
      </c>
    </row>
    <row r="11" spans="1:21" ht="19.5" customHeight="1" x14ac:dyDescent="0.4">
      <c r="A11" s="21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27">
        <f t="shared" si="0"/>
        <v>0</v>
      </c>
      <c r="T11">
        <f t="shared" si="1"/>
        <v>0</v>
      </c>
      <c r="U11">
        <f t="shared" si="2"/>
        <v>0</v>
      </c>
    </row>
    <row r="12" spans="1:21" ht="19.5" customHeight="1" x14ac:dyDescent="0.4">
      <c r="A12" s="21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27">
        <f t="shared" si="0"/>
        <v>0</v>
      </c>
      <c r="T12">
        <f t="shared" si="1"/>
        <v>0</v>
      </c>
      <c r="U12">
        <f t="shared" si="2"/>
        <v>0</v>
      </c>
    </row>
    <row r="13" spans="1:21" ht="19.5" customHeight="1" x14ac:dyDescent="0.4">
      <c r="A13" s="2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27">
        <f t="shared" si="0"/>
        <v>0</v>
      </c>
      <c r="T13">
        <f t="shared" si="1"/>
        <v>0</v>
      </c>
      <c r="U13">
        <f t="shared" si="2"/>
        <v>0</v>
      </c>
    </row>
    <row r="14" spans="1:21" ht="19.5" customHeight="1" x14ac:dyDescent="0.4">
      <c r="A14" s="21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27">
        <f t="shared" si="0"/>
        <v>0</v>
      </c>
      <c r="T14">
        <f t="shared" si="1"/>
        <v>0</v>
      </c>
      <c r="U14">
        <f t="shared" si="2"/>
        <v>0</v>
      </c>
    </row>
    <row r="15" spans="1:21" ht="19.5" customHeight="1" x14ac:dyDescent="0.4">
      <c r="A15" s="21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27">
        <f t="shared" si="0"/>
        <v>0</v>
      </c>
      <c r="T15">
        <f t="shared" si="1"/>
        <v>0</v>
      </c>
      <c r="U15">
        <f t="shared" si="2"/>
        <v>0</v>
      </c>
    </row>
    <row r="16" spans="1:21" ht="19.5" customHeight="1" x14ac:dyDescent="0.4">
      <c r="A16" s="2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27">
        <f t="shared" si="0"/>
        <v>0</v>
      </c>
      <c r="T16">
        <f t="shared" si="1"/>
        <v>0</v>
      </c>
      <c r="U16">
        <f t="shared" si="2"/>
        <v>0</v>
      </c>
    </row>
    <row r="17" spans="1:21" ht="19.5" customHeight="1" x14ac:dyDescent="0.4">
      <c r="A17" s="21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27">
        <f t="shared" si="0"/>
        <v>0</v>
      </c>
      <c r="T17">
        <f t="shared" si="1"/>
        <v>0</v>
      </c>
      <c r="U17">
        <f t="shared" si="2"/>
        <v>0</v>
      </c>
    </row>
    <row r="18" spans="1:21" ht="19.5" customHeight="1" x14ac:dyDescent="0.4">
      <c r="A18" s="2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27">
        <f t="shared" si="0"/>
        <v>0</v>
      </c>
      <c r="T18">
        <f t="shared" si="1"/>
        <v>0</v>
      </c>
      <c r="U18">
        <f t="shared" si="2"/>
        <v>0</v>
      </c>
    </row>
    <row r="19" spans="1:21" ht="19.5" customHeight="1" x14ac:dyDescent="0.4">
      <c r="A19" s="2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27">
        <f t="shared" si="0"/>
        <v>0</v>
      </c>
      <c r="T19">
        <f t="shared" si="1"/>
        <v>0</v>
      </c>
      <c r="U19">
        <f t="shared" si="2"/>
        <v>0</v>
      </c>
    </row>
    <row r="20" spans="1:21" ht="19.5" customHeight="1" x14ac:dyDescent="0.4">
      <c r="A20" s="2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27">
        <f t="shared" si="0"/>
        <v>0</v>
      </c>
      <c r="T20">
        <f t="shared" si="1"/>
        <v>0</v>
      </c>
      <c r="U20">
        <f t="shared" si="2"/>
        <v>0</v>
      </c>
    </row>
    <row r="21" spans="1:21" ht="19.5" customHeight="1" x14ac:dyDescent="0.4">
      <c r="A21" s="21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27">
        <f t="shared" si="0"/>
        <v>0</v>
      </c>
      <c r="T21">
        <f t="shared" si="1"/>
        <v>0</v>
      </c>
      <c r="U21">
        <f t="shared" si="2"/>
        <v>0</v>
      </c>
    </row>
    <row r="22" spans="1:21" ht="19.5" customHeight="1" x14ac:dyDescent="0.3"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8"/>
    </row>
    <row r="23" spans="1:21" ht="19.5" customHeight="1" x14ac:dyDescent="0.4">
      <c r="A23" s="23"/>
      <c r="B23" s="5" t="s">
        <v>24</v>
      </c>
      <c r="C23" s="5" t="s">
        <v>25</v>
      </c>
      <c r="D23" s="5" t="s">
        <v>26</v>
      </c>
      <c r="E23" s="5" t="s">
        <v>27</v>
      </c>
      <c r="F23" s="5" t="s">
        <v>28</v>
      </c>
      <c r="G23" s="5" t="s">
        <v>29</v>
      </c>
      <c r="H23" s="5" t="s">
        <v>30</v>
      </c>
      <c r="I23" s="5" t="s">
        <v>31</v>
      </c>
      <c r="J23" s="5" t="s">
        <v>32</v>
      </c>
      <c r="K23" s="5" t="s">
        <v>33</v>
      </c>
      <c r="L23" s="5" t="s">
        <v>34</v>
      </c>
      <c r="M23" s="5" t="s">
        <v>35</v>
      </c>
      <c r="N23" s="5" t="s">
        <v>36</v>
      </c>
      <c r="O23" s="5" t="s">
        <v>37</v>
      </c>
      <c r="P23" s="5" t="s">
        <v>38</v>
      </c>
      <c r="Q23" s="5" t="s">
        <v>39</v>
      </c>
      <c r="R23" s="5" t="s">
        <v>40</v>
      </c>
      <c r="S23" s="29" t="s">
        <v>15</v>
      </c>
    </row>
    <row r="24" spans="1:21" ht="19.5" customHeight="1" x14ac:dyDescent="0.3">
      <c r="A24" s="23" t="s">
        <v>173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24"/>
      <c r="S24" s="27">
        <f>T24</f>
        <v>0</v>
      </c>
      <c r="T24">
        <f>(COUNTA(B24:R24)*2)</f>
        <v>0</v>
      </c>
    </row>
    <row r="25" spans="1:21" ht="19.5" customHeight="1" x14ac:dyDescent="0.3">
      <c r="A25" s="23" t="s">
        <v>174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27">
        <v>0</v>
      </c>
    </row>
    <row r="26" spans="1:21" ht="19.5" customHeight="1" x14ac:dyDescent="0.3">
      <c r="A26" s="23" t="s">
        <v>41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27">
        <v>0</v>
      </c>
    </row>
    <row r="27" spans="1:21" ht="19.5" customHeight="1" x14ac:dyDescent="0.3">
      <c r="A27" s="2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27">
        <f>T27</f>
        <v>0</v>
      </c>
      <c r="T27">
        <f>(COUNTA(B27:R27)*3)</f>
        <v>0</v>
      </c>
    </row>
    <row r="28" spans="1:21" ht="19.5" customHeight="1" x14ac:dyDescent="0.3">
      <c r="A28" s="2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27"/>
      <c r="T28">
        <f>SUM(B28:R28)*1</f>
        <v>0</v>
      </c>
    </row>
    <row r="29" spans="1:21" ht="19.5" customHeight="1" x14ac:dyDescent="0.3">
      <c r="A29" s="2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27"/>
    </row>
    <row r="30" spans="1:21" ht="19.5" customHeight="1" x14ac:dyDescent="0.3">
      <c r="S30" s="30"/>
    </row>
    <row r="31" spans="1:21" ht="19.5" customHeight="1" x14ac:dyDescent="0.4">
      <c r="H31" s="3"/>
      <c r="I31" s="4"/>
      <c r="J31" s="4"/>
      <c r="M31" s="3"/>
      <c r="N31" s="3"/>
      <c r="O31" s="3"/>
      <c r="P31" s="3" t="s">
        <v>15</v>
      </c>
      <c r="Q31" s="4"/>
      <c r="R31" s="4" t="s">
        <v>23</v>
      </c>
      <c r="S31" s="31">
        <f>SUM(S6:S30)</f>
        <v>0</v>
      </c>
    </row>
  </sheetData>
  <mergeCells count="1">
    <mergeCell ref="B3:S3"/>
  </mergeCells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33"/>
  <sheetViews>
    <sheetView showGridLines="0" workbookViewId="0">
      <selection activeCell="C4" sqref="C4"/>
    </sheetView>
  </sheetViews>
  <sheetFormatPr defaultRowHeight="20.100000000000001" customHeight="1" x14ac:dyDescent="0.2"/>
  <cols>
    <col min="1" max="1" width="23.7109375" style="32" customWidth="1"/>
    <col min="2" max="4" width="11.5703125" customWidth="1"/>
    <col min="5" max="6" width="11.7109375" customWidth="1"/>
    <col min="7" max="7" width="11.28515625" customWidth="1"/>
    <col min="8" max="9" width="11.7109375" customWidth="1"/>
    <col min="10" max="10" width="14.5703125" customWidth="1"/>
    <col min="11" max="11" width="11.42578125" customWidth="1"/>
    <col min="12" max="12" width="11.5703125" customWidth="1"/>
    <col min="13" max="13" width="11.42578125" customWidth="1"/>
    <col min="14" max="15" width="5.7109375" customWidth="1"/>
    <col min="16" max="16" width="15.42578125" customWidth="1"/>
    <col min="17" max="18" width="9.140625" customWidth="1"/>
    <col min="19" max="19" width="19.28515625" customWidth="1"/>
    <col min="20" max="20" width="22.7109375" customWidth="1"/>
  </cols>
  <sheetData>
    <row r="1" spans="1:20" ht="20.100000000000001" customHeight="1" x14ac:dyDescent="0.4">
      <c r="A1" s="34" t="s">
        <v>0</v>
      </c>
      <c r="B1" s="35" t="s">
        <v>1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" t="s">
        <v>3</v>
      </c>
      <c r="N1" s="3"/>
      <c r="O1" s="3"/>
      <c r="P1" s="7" t="s">
        <v>42</v>
      </c>
      <c r="Q1" s="7"/>
      <c r="R1" s="17"/>
    </row>
    <row r="2" spans="1:20" ht="20.100000000000001" customHeight="1" x14ac:dyDescent="0.4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2"/>
      <c r="N2" s="2"/>
      <c r="O2" s="2"/>
      <c r="P2" s="2"/>
      <c r="Q2" s="2"/>
      <c r="R2" s="1"/>
    </row>
    <row r="3" spans="1:20" ht="20.100000000000001" customHeight="1" x14ac:dyDescent="0.4">
      <c r="A3" s="19" t="s">
        <v>6</v>
      </c>
      <c r="B3" s="18" t="s">
        <v>44</v>
      </c>
      <c r="C3" s="18" t="s">
        <v>162</v>
      </c>
      <c r="D3" s="18" t="s">
        <v>163</v>
      </c>
      <c r="E3" s="18" t="s">
        <v>45</v>
      </c>
      <c r="F3" s="18" t="s">
        <v>164</v>
      </c>
      <c r="G3" s="18" t="s">
        <v>165</v>
      </c>
      <c r="H3" s="18" t="s">
        <v>46</v>
      </c>
      <c r="I3" s="18" t="s">
        <v>167</v>
      </c>
      <c r="J3" s="18" t="s">
        <v>168</v>
      </c>
      <c r="K3" s="18" t="s">
        <v>62</v>
      </c>
      <c r="L3" s="18" t="s">
        <v>63</v>
      </c>
      <c r="M3" s="18" t="s">
        <v>48</v>
      </c>
      <c r="N3" s="18"/>
      <c r="O3" s="18"/>
      <c r="P3" s="18" t="s">
        <v>49</v>
      </c>
      <c r="Q3" s="25" t="s">
        <v>15</v>
      </c>
      <c r="R3" s="37"/>
    </row>
    <row r="4" spans="1:20" ht="20.100000000000001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54</v>
      </c>
      <c r="I4" s="15" t="s">
        <v>169</v>
      </c>
      <c r="J4" s="15" t="s">
        <v>55</v>
      </c>
      <c r="K4" s="15" t="s">
        <v>18</v>
      </c>
      <c r="L4" s="15" t="s">
        <v>20</v>
      </c>
      <c r="M4" s="15" t="s">
        <v>56</v>
      </c>
      <c r="N4" s="15"/>
      <c r="O4" s="15"/>
      <c r="P4" s="15" t="s">
        <v>57</v>
      </c>
      <c r="Q4" s="26"/>
      <c r="R4" s="37"/>
    </row>
    <row r="5" spans="1:20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27"/>
      <c r="R5" s="30"/>
      <c r="S5">
        <f>(COUNTA(B5:O5)*5)</f>
        <v>0</v>
      </c>
      <c r="T5">
        <f>COUNTA(P5)*6</f>
        <v>0</v>
      </c>
    </row>
    <row r="6" spans="1:20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7"/>
      <c r="R6" s="30"/>
      <c r="S6">
        <f t="shared" ref="S6:S22" si="0">(COUNTA(B6:O6)*5)</f>
        <v>0</v>
      </c>
      <c r="T6">
        <f t="shared" ref="T6:T22" si="1">COUNTA(P6)*6</f>
        <v>0</v>
      </c>
    </row>
    <row r="7" spans="1:20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7"/>
      <c r="R7" s="30"/>
      <c r="S7">
        <f t="shared" si="0"/>
        <v>0</v>
      </c>
      <c r="T7">
        <f t="shared" si="1"/>
        <v>0</v>
      </c>
    </row>
    <row r="8" spans="1:20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7"/>
      <c r="R8" s="30"/>
      <c r="S8">
        <f t="shared" si="0"/>
        <v>0</v>
      </c>
      <c r="T8">
        <f t="shared" si="1"/>
        <v>0</v>
      </c>
    </row>
    <row r="9" spans="1:20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7"/>
      <c r="R9" s="30"/>
      <c r="S9">
        <f t="shared" si="0"/>
        <v>0</v>
      </c>
      <c r="T9">
        <f t="shared" si="1"/>
        <v>0</v>
      </c>
    </row>
    <row r="10" spans="1:20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7"/>
      <c r="R10" s="30"/>
      <c r="S10">
        <f t="shared" si="0"/>
        <v>0</v>
      </c>
      <c r="T10">
        <f t="shared" si="1"/>
        <v>0</v>
      </c>
    </row>
    <row r="11" spans="1:20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7"/>
      <c r="R11" s="30"/>
      <c r="S11">
        <f t="shared" si="0"/>
        <v>0</v>
      </c>
      <c r="T11">
        <f t="shared" si="1"/>
        <v>0</v>
      </c>
    </row>
    <row r="12" spans="1:20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27"/>
      <c r="R12" s="30"/>
      <c r="S12">
        <f t="shared" si="0"/>
        <v>0</v>
      </c>
      <c r="T12">
        <f t="shared" si="1"/>
        <v>0</v>
      </c>
    </row>
    <row r="13" spans="1:20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7"/>
      <c r="R13" s="30"/>
      <c r="S13">
        <f t="shared" si="0"/>
        <v>0</v>
      </c>
      <c r="T13">
        <f t="shared" si="1"/>
        <v>0</v>
      </c>
    </row>
    <row r="14" spans="1:20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7"/>
      <c r="R14" s="30"/>
      <c r="S14">
        <f t="shared" si="0"/>
        <v>0</v>
      </c>
      <c r="T14">
        <f t="shared" si="1"/>
        <v>0</v>
      </c>
    </row>
    <row r="15" spans="1:20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7"/>
      <c r="R15" s="30"/>
      <c r="S15">
        <f t="shared" si="0"/>
        <v>0</v>
      </c>
      <c r="T15">
        <f t="shared" si="1"/>
        <v>0</v>
      </c>
    </row>
    <row r="16" spans="1:20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7"/>
      <c r="R16" s="30"/>
      <c r="S16">
        <f t="shared" si="0"/>
        <v>0</v>
      </c>
      <c r="T16">
        <f t="shared" si="1"/>
        <v>0</v>
      </c>
    </row>
    <row r="17" spans="1:20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/>
      <c r="R17" s="30"/>
      <c r="S17">
        <f t="shared" si="0"/>
        <v>0</v>
      </c>
      <c r="T17">
        <f t="shared" si="1"/>
        <v>0</v>
      </c>
    </row>
    <row r="18" spans="1:20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7"/>
      <c r="R18" s="30"/>
      <c r="S18">
        <f t="shared" si="0"/>
        <v>0</v>
      </c>
      <c r="T18">
        <f t="shared" si="1"/>
        <v>0</v>
      </c>
    </row>
    <row r="19" spans="1:20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7"/>
      <c r="R19" s="30"/>
      <c r="S19">
        <f t="shared" si="0"/>
        <v>0</v>
      </c>
      <c r="T19">
        <f t="shared" si="1"/>
        <v>0</v>
      </c>
    </row>
    <row r="20" spans="1:20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7"/>
      <c r="R20" s="30"/>
      <c r="S20">
        <f t="shared" si="0"/>
        <v>0</v>
      </c>
      <c r="T20">
        <f t="shared" si="1"/>
        <v>0</v>
      </c>
    </row>
    <row r="21" spans="1:20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27"/>
      <c r="R21" s="30"/>
      <c r="S21">
        <f t="shared" si="0"/>
        <v>0</v>
      </c>
      <c r="T21">
        <f t="shared" si="1"/>
        <v>0</v>
      </c>
    </row>
    <row r="22" spans="1:20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27"/>
      <c r="R22" s="30"/>
      <c r="S22">
        <f t="shared" si="0"/>
        <v>0</v>
      </c>
      <c r="T22">
        <f t="shared" si="1"/>
        <v>0</v>
      </c>
    </row>
    <row r="23" spans="1:20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8"/>
      <c r="R23" s="28"/>
    </row>
    <row r="24" spans="1:20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29" t="s">
        <v>15</v>
      </c>
      <c r="R24" s="37"/>
    </row>
    <row r="25" spans="1:20" ht="20.100000000000001" customHeight="1" x14ac:dyDescent="0.3">
      <c r="A25" s="23" t="s">
        <v>170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27">
        <f>S25</f>
        <v>0</v>
      </c>
      <c r="R25" s="30"/>
      <c r="S25">
        <f>(COUNTA(B25:P25)*2)</f>
        <v>0</v>
      </c>
    </row>
    <row r="26" spans="1:20" ht="20.100000000000001" customHeight="1" x14ac:dyDescent="0.3">
      <c r="A26" s="23" t="s">
        <v>171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27">
        <f>S26</f>
        <v>0</v>
      </c>
      <c r="R26" s="30"/>
      <c r="S26">
        <f>(COUNTA(B26:P26)*3)</f>
        <v>0</v>
      </c>
    </row>
    <row r="27" spans="1:20" ht="20.100000000000001" customHeight="1" x14ac:dyDescent="0.3">
      <c r="A27" s="23" t="s">
        <v>172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27">
        <f>S27</f>
        <v>0</v>
      </c>
      <c r="R27" s="30"/>
      <c r="S27">
        <f>SUM(B27:P27)*1</f>
        <v>0</v>
      </c>
    </row>
    <row r="28" spans="1:20" ht="41.25" customHeight="1" x14ac:dyDescent="0.3">
      <c r="A28" s="39" t="s">
        <v>58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27"/>
      <c r="R28" s="30"/>
    </row>
    <row r="29" spans="1:20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27"/>
      <c r="R29" s="30"/>
    </row>
    <row r="30" spans="1:20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27"/>
      <c r="R30" s="30"/>
    </row>
    <row r="31" spans="1:20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30"/>
      <c r="R31" s="30"/>
    </row>
    <row r="32" spans="1:20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3"/>
      <c r="L32" s="4"/>
      <c r="M32" s="3"/>
      <c r="N32" s="3" t="s">
        <v>15</v>
      </c>
      <c r="O32" s="3"/>
      <c r="P32" s="4" t="s">
        <v>23</v>
      </c>
      <c r="Q32" s="31">
        <f>SUM(Q5:Q31)</f>
        <v>0</v>
      </c>
      <c r="R32" s="38"/>
    </row>
    <row r="33" spans="1:18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8"/>
      <c r="R33" s="8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3"/>
  <sheetViews>
    <sheetView showGridLines="0" workbookViewId="0">
      <selection activeCell="P4" sqref="P4"/>
    </sheetView>
  </sheetViews>
  <sheetFormatPr defaultColWidth="9.140625" defaultRowHeight="20.100000000000001" customHeight="1" x14ac:dyDescent="0.2"/>
  <cols>
    <col min="1" max="1" width="23.7109375" style="32" customWidth="1"/>
    <col min="2" max="3" width="10" customWidth="1"/>
    <col min="4" max="4" width="9.5703125" customWidth="1"/>
    <col min="5" max="7" width="9.85546875" customWidth="1"/>
    <col min="8" max="9" width="13" customWidth="1"/>
    <col min="10" max="10" width="14.140625" customWidth="1"/>
    <col min="11" max="11" width="9.5703125" customWidth="1"/>
    <col min="12" max="12" width="10.28515625" customWidth="1"/>
    <col min="13" max="13" width="10.140625" customWidth="1"/>
    <col min="14" max="15" width="4.85546875" customWidth="1"/>
    <col min="16" max="16" width="13.7109375" customWidth="1"/>
    <col min="17" max="17" width="9" customWidth="1"/>
    <col min="18" max="19" width="9.140625" hidden="1" customWidth="1"/>
  </cols>
  <sheetData>
    <row r="1" spans="1:19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5"/>
      <c r="J1" s="35"/>
      <c r="K1" s="35"/>
      <c r="L1" s="3" t="s">
        <v>3</v>
      </c>
      <c r="M1" s="3"/>
      <c r="N1" s="3"/>
      <c r="O1" s="3"/>
      <c r="P1" s="7" t="s">
        <v>59</v>
      </c>
      <c r="Q1" s="7"/>
    </row>
    <row r="2" spans="1:19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35"/>
      <c r="K2" s="35"/>
      <c r="L2" s="2"/>
      <c r="M2" s="2"/>
      <c r="N2" s="2"/>
      <c r="O2" s="2"/>
      <c r="P2" s="2"/>
      <c r="Q2" s="2"/>
    </row>
    <row r="3" spans="1:19" ht="20.100000000000001" customHeight="1" x14ac:dyDescent="0.4">
      <c r="A3" s="19" t="s">
        <v>6</v>
      </c>
      <c r="B3" s="18" t="s">
        <v>47</v>
      </c>
      <c r="C3" s="18" t="s">
        <v>175</v>
      </c>
      <c r="D3" s="18" t="s">
        <v>176</v>
      </c>
      <c r="E3" s="18" t="s">
        <v>60</v>
      </c>
      <c r="F3" s="18" t="s">
        <v>177</v>
      </c>
      <c r="G3" s="18" t="s">
        <v>178</v>
      </c>
      <c r="H3" s="18" t="s">
        <v>61</v>
      </c>
      <c r="I3" s="18" t="s">
        <v>179</v>
      </c>
      <c r="J3" s="18" t="s">
        <v>180</v>
      </c>
      <c r="K3" s="18" t="s">
        <v>62</v>
      </c>
      <c r="L3" s="18" t="s">
        <v>63</v>
      </c>
      <c r="M3" s="18" t="s">
        <v>64</v>
      </c>
      <c r="N3" s="18"/>
      <c r="O3" s="18"/>
      <c r="P3" s="18" t="s">
        <v>49</v>
      </c>
      <c r="Q3" s="25" t="s">
        <v>15</v>
      </c>
    </row>
    <row r="4" spans="1:19" ht="20.100000000000001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54</v>
      </c>
      <c r="I4" s="15" t="s">
        <v>169</v>
      </c>
      <c r="J4" s="15" t="s">
        <v>55</v>
      </c>
      <c r="K4" s="15" t="s">
        <v>18</v>
      </c>
      <c r="L4" s="15" t="s">
        <v>20</v>
      </c>
      <c r="M4" s="15" t="s">
        <v>56</v>
      </c>
      <c r="N4" s="15"/>
      <c r="O4" s="15"/>
      <c r="P4" s="15" t="s">
        <v>57</v>
      </c>
      <c r="Q4" s="26" t="s">
        <v>23</v>
      </c>
    </row>
    <row r="5" spans="1:19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27">
        <f>S5+T5</f>
        <v>0</v>
      </c>
      <c r="R5">
        <f>(COUNTA(B5:O5)*5)</f>
        <v>0</v>
      </c>
      <c r="S5">
        <f>COUNTA(P5)*6</f>
        <v>0</v>
      </c>
    </row>
    <row r="6" spans="1:19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7">
        <f t="shared" ref="Q6:Q22" si="0">S6+T6</f>
        <v>0</v>
      </c>
      <c r="R6">
        <f t="shared" ref="R6:R22" si="1">(COUNTA(B6:O6)*5)</f>
        <v>0</v>
      </c>
      <c r="S6">
        <f t="shared" ref="S6:S22" si="2">COUNTA(P6)*6</f>
        <v>0</v>
      </c>
    </row>
    <row r="7" spans="1:19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7">
        <f t="shared" si="0"/>
        <v>0</v>
      </c>
      <c r="R7">
        <f t="shared" si="1"/>
        <v>0</v>
      </c>
      <c r="S7">
        <f t="shared" si="2"/>
        <v>0</v>
      </c>
    </row>
    <row r="8" spans="1:19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7">
        <f t="shared" si="0"/>
        <v>0</v>
      </c>
      <c r="R8">
        <f t="shared" si="1"/>
        <v>0</v>
      </c>
      <c r="S8">
        <f t="shared" si="2"/>
        <v>0</v>
      </c>
    </row>
    <row r="9" spans="1:19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7">
        <f t="shared" si="0"/>
        <v>0</v>
      </c>
      <c r="R9">
        <f t="shared" si="1"/>
        <v>0</v>
      </c>
      <c r="S9">
        <f t="shared" si="2"/>
        <v>0</v>
      </c>
    </row>
    <row r="10" spans="1:19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7">
        <f t="shared" si="0"/>
        <v>0</v>
      </c>
      <c r="R10">
        <f t="shared" si="1"/>
        <v>0</v>
      </c>
      <c r="S10">
        <f t="shared" si="2"/>
        <v>0</v>
      </c>
    </row>
    <row r="11" spans="1:19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7">
        <f t="shared" si="0"/>
        <v>0</v>
      </c>
      <c r="R11">
        <f t="shared" si="1"/>
        <v>0</v>
      </c>
      <c r="S11">
        <f t="shared" si="2"/>
        <v>0</v>
      </c>
    </row>
    <row r="12" spans="1:19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27">
        <f t="shared" si="0"/>
        <v>0</v>
      </c>
      <c r="R12">
        <f t="shared" si="1"/>
        <v>0</v>
      </c>
      <c r="S12">
        <f t="shared" si="2"/>
        <v>0</v>
      </c>
    </row>
    <row r="13" spans="1:19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7">
        <f t="shared" si="0"/>
        <v>0</v>
      </c>
      <c r="R13">
        <f t="shared" si="1"/>
        <v>0</v>
      </c>
      <c r="S13">
        <f t="shared" si="2"/>
        <v>0</v>
      </c>
    </row>
    <row r="14" spans="1:19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7">
        <f t="shared" si="0"/>
        <v>0</v>
      </c>
      <c r="R14">
        <f t="shared" si="1"/>
        <v>0</v>
      </c>
      <c r="S14">
        <f t="shared" si="2"/>
        <v>0</v>
      </c>
    </row>
    <row r="15" spans="1:19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7">
        <f t="shared" si="0"/>
        <v>0</v>
      </c>
      <c r="R15">
        <f t="shared" si="1"/>
        <v>0</v>
      </c>
      <c r="S15">
        <f t="shared" si="2"/>
        <v>0</v>
      </c>
    </row>
    <row r="16" spans="1:19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7">
        <f t="shared" si="0"/>
        <v>0</v>
      </c>
      <c r="R16">
        <f t="shared" si="1"/>
        <v>0</v>
      </c>
      <c r="S16">
        <f t="shared" si="2"/>
        <v>0</v>
      </c>
    </row>
    <row r="17" spans="1:19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>
        <f t="shared" si="0"/>
        <v>0</v>
      </c>
      <c r="R17">
        <f t="shared" si="1"/>
        <v>0</v>
      </c>
      <c r="S17">
        <f t="shared" si="2"/>
        <v>0</v>
      </c>
    </row>
    <row r="18" spans="1:19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7">
        <f t="shared" si="0"/>
        <v>0</v>
      </c>
      <c r="R18">
        <f t="shared" si="1"/>
        <v>0</v>
      </c>
      <c r="S18">
        <f t="shared" si="2"/>
        <v>0</v>
      </c>
    </row>
    <row r="19" spans="1:19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7">
        <f t="shared" si="0"/>
        <v>0</v>
      </c>
      <c r="R19">
        <f t="shared" si="1"/>
        <v>0</v>
      </c>
      <c r="S19">
        <f t="shared" si="2"/>
        <v>0</v>
      </c>
    </row>
    <row r="20" spans="1:19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7">
        <f t="shared" si="0"/>
        <v>0</v>
      </c>
      <c r="R20">
        <f t="shared" si="1"/>
        <v>0</v>
      </c>
      <c r="S20">
        <f t="shared" si="2"/>
        <v>0</v>
      </c>
    </row>
    <row r="21" spans="1:19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27">
        <f t="shared" si="0"/>
        <v>0</v>
      </c>
      <c r="R21">
        <f t="shared" si="1"/>
        <v>0</v>
      </c>
      <c r="S21">
        <f t="shared" si="2"/>
        <v>0</v>
      </c>
    </row>
    <row r="22" spans="1:19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27">
        <f t="shared" si="0"/>
        <v>0</v>
      </c>
      <c r="R22">
        <f t="shared" si="1"/>
        <v>0</v>
      </c>
      <c r="S22">
        <f t="shared" si="2"/>
        <v>0</v>
      </c>
    </row>
    <row r="23" spans="1:19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8"/>
    </row>
    <row r="24" spans="1:19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29" t="s">
        <v>15</v>
      </c>
    </row>
    <row r="25" spans="1:19" ht="20.100000000000001" customHeight="1" x14ac:dyDescent="0.3">
      <c r="A25" s="23" t="s">
        <v>170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27">
        <f>S25</f>
        <v>0</v>
      </c>
      <c r="R25">
        <f>(COUNTA(B25:P25)*2)</f>
        <v>0</v>
      </c>
    </row>
    <row r="26" spans="1:19" ht="20.100000000000001" customHeight="1" x14ac:dyDescent="0.3">
      <c r="A26" s="23" t="s">
        <v>171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27">
        <f>S26</f>
        <v>0</v>
      </c>
      <c r="R26">
        <f>(COUNTA(B26:P26)*3)</f>
        <v>0</v>
      </c>
    </row>
    <row r="27" spans="1:19" ht="20.100000000000001" customHeight="1" x14ac:dyDescent="0.3">
      <c r="A27" s="23" t="s">
        <v>172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27">
        <f>S27</f>
        <v>0</v>
      </c>
      <c r="R27">
        <f>SUM(A27:P27)*1</f>
        <v>0</v>
      </c>
    </row>
    <row r="28" spans="1:19" ht="39" customHeight="1" x14ac:dyDescent="0.3">
      <c r="A28" s="39" t="s">
        <v>65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27">
        <v>0</v>
      </c>
    </row>
    <row r="29" spans="1:19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27"/>
    </row>
    <row r="30" spans="1:19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27"/>
    </row>
    <row r="31" spans="1:19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30"/>
    </row>
    <row r="32" spans="1:19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3"/>
      <c r="L32" s="4"/>
      <c r="M32" s="3"/>
      <c r="N32" s="3" t="s">
        <v>66</v>
      </c>
      <c r="O32" s="4"/>
      <c r="P32" s="4" t="s">
        <v>23</v>
      </c>
      <c r="Q32" s="31">
        <f>SUM(Q5:Q31)</f>
        <v>0</v>
      </c>
    </row>
    <row r="33" spans="1:17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9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33"/>
  <sheetViews>
    <sheetView showGridLines="0" workbookViewId="0">
      <selection activeCell="H4" sqref="H4"/>
    </sheetView>
  </sheetViews>
  <sheetFormatPr defaultRowHeight="20.100000000000001" customHeight="1" x14ac:dyDescent="0.2"/>
  <cols>
    <col min="1" max="1" width="24.85546875" style="32" bestFit="1" customWidth="1"/>
    <col min="2" max="3" width="9" customWidth="1"/>
    <col min="4" max="4" width="8.7109375" customWidth="1"/>
    <col min="5" max="6" width="9.28515625" customWidth="1"/>
    <col min="7" max="7" width="8.42578125" customWidth="1"/>
    <col min="8" max="9" width="11.7109375" customWidth="1"/>
    <col min="10" max="10" width="12.85546875" customWidth="1"/>
    <col min="11" max="11" width="8.7109375" customWidth="1"/>
    <col min="12" max="12" width="9" customWidth="1"/>
    <col min="13" max="13" width="8.85546875" customWidth="1"/>
    <col min="14" max="18" width="4.28515625" customWidth="1"/>
    <col min="19" max="19" width="12.28515625" customWidth="1"/>
    <col min="20" max="20" width="4.28515625" customWidth="1"/>
    <col min="21" max="21" width="9.5703125" customWidth="1"/>
    <col min="22" max="24" width="9.140625" hidden="1" customWidth="1"/>
  </cols>
  <sheetData>
    <row r="1" spans="1:24" ht="20.100000000000001" customHeight="1" x14ac:dyDescent="0.4">
      <c r="A1" s="34" t="s">
        <v>0</v>
      </c>
      <c r="B1" s="35" t="s">
        <v>1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" t="s">
        <v>3</v>
      </c>
      <c r="P1" s="3"/>
      <c r="Q1" s="3"/>
      <c r="R1" s="3"/>
      <c r="S1" s="3"/>
      <c r="T1" s="7" t="s">
        <v>67</v>
      </c>
      <c r="U1" s="7"/>
    </row>
    <row r="2" spans="1:24" ht="20.100000000000001" customHeight="1" x14ac:dyDescent="0.4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2"/>
      <c r="P2" s="2"/>
      <c r="Q2" s="2"/>
      <c r="R2" s="2"/>
      <c r="S2" s="2"/>
      <c r="T2" s="2"/>
      <c r="U2" s="2"/>
    </row>
    <row r="3" spans="1:24" ht="20.100000000000001" customHeight="1" x14ac:dyDescent="0.4">
      <c r="A3" s="19" t="s">
        <v>6</v>
      </c>
      <c r="B3" s="18" t="s">
        <v>181</v>
      </c>
      <c r="C3" s="18" t="s">
        <v>182</v>
      </c>
      <c r="D3" s="18" t="s">
        <v>183</v>
      </c>
      <c r="E3" s="18" t="s">
        <v>184</v>
      </c>
      <c r="F3" s="18" t="s">
        <v>185</v>
      </c>
      <c r="G3" s="18" t="s">
        <v>186</v>
      </c>
      <c r="H3" s="18" t="s">
        <v>68</v>
      </c>
      <c r="I3" s="18" t="s">
        <v>79</v>
      </c>
      <c r="J3" s="18" t="s">
        <v>187</v>
      </c>
      <c r="K3" s="18" t="s">
        <v>72</v>
      </c>
      <c r="L3" s="18" t="s">
        <v>73</v>
      </c>
      <c r="M3" s="18" t="s">
        <v>75</v>
      </c>
      <c r="N3" s="18"/>
      <c r="O3" s="18"/>
      <c r="P3" s="18"/>
      <c r="Q3" s="18"/>
      <c r="R3" s="18"/>
      <c r="S3" s="18" t="s">
        <v>76</v>
      </c>
      <c r="T3" s="18"/>
      <c r="U3" s="25" t="s">
        <v>15</v>
      </c>
    </row>
    <row r="4" spans="1:24" ht="39.75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207</v>
      </c>
      <c r="I4" s="15" t="s">
        <v>208</v>
      </c>
      <c r="J4" s="15" t="s">
        <v>209</v>
      </c>
      <c r="K4" s="15" t="s">
        <v>18</v>
      </c>
      <c r="L4" s="15" t="s">
        <v>20</v>
      </c>
      <c r="M4" s="15" t="s">
        <v>56</v>
      </c>
      <c r="N4" s="15"/>
      <c r="O4" s="15"/>
      <c r="P4" s="15"/>
      <c r="Q4" s="26"/>
      <c r="R4" s="15"/>
      <c r="S4" s="15" t="s">
        <v>57</v>
      </c>
      <c r="T4" s="15"/>
      <c r="U4" s="33" t="s">
        <v>23</v>
      </c>
    </row>
    <row r="5" spans="1:24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27"/>
      <c r="R5" s="14"/>
      <c r="S5" s="14"/>
      <c r="T5" s="14"/>
      <c r="U5" s="27">
        <f>V5+W5+X5</f>
        <v>0</v>
      </c>
      <c r="V5">
        <f>(COUNTA(B5:R5)*5)</f>
        <v>0</v>
      </c>
      <c r="W5">
        <f>COUNTA(S5)*6</f>
        <v>0</v>
      </c>
      <c r="X5">
        <f>COUNTA(T5)*6</f>
        <v>0</v>
      </c>
    </row>
    <row r="6" spans="1:24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7"/>
      <c r="R6" s="13"/>
      <c r="S6" s="13"/>
      <c r="T6" s="13"/>
      <c r="U6" s="27">
        <f t="shared" ref="U6:U22" si="0">V6+W6+X6</f>
        <v>0</v>
      </c>
      <c r="V6">
        <f t="shared" ref="V6:V22" si="1">(COUNTA(B6:R6)*5)</f>
        <v>0</v>
      </c>
      <c r="W6">
        <f t="shared" ref="W6:W22" si="2">COUNTA(S6)*6</f>
        <v>0</v>
      </c>
      <c r="X6">
        <f t="shared" ref="X6:X22" si="3">COUNTA(T6)*6</f>
        <v>0</v>
      </c>
    </row>
    <row r="7" spans="1:24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7"/>
      <c r="R7" s="13"/>
      <c r="S7" s="13"/>
      <c r="T7" s="13"/>
      <c r="U7" s="27">
        <f t="shared" si="0"/>
        <v>0</v>
      </c>
      <c r="V7">
        <f t="shared" si="1"/>
        <v>0</v>
      </c>
      <c r="W7">
        <f t="shared" si="2"/>
        <v>0</v>
      </c>
      <c r="X7">
        <f t="shared" si="3"/>
        <v>0</v>
      </c>
    </row>
    <row r="8" spans="1:24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7"/>
      <c r="R8" s="13"/>
      <c r="S8" s="13"/>
      <c r="T8" s="13"/>
      <c r="U8" s="27">
        <f t="shared" si="0"/>
        <v>0</v>
      </c>
      <c r="V8">
        <f t="shared" si="1"/>
        <v>0</v>
      </c>
      <c r="W8">
        <f t="shared" si="2"/>
        <v>0</v>
      </c>
      <c r="X8">
        <f t="shared" si="3"/>
        <v>0</v>
      </c>
    </row>
    <row r="9" spans="1:24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7"/>
      <c r="R9" s="13"/>
      <c r="S9" s="13"/>
      <c r="T9" s="13"/>
      <c r="U9" s="27">
        <f t="shared" si="0"/>
        <v>0</v>
      </c>
      <c r="V9">
        <f t="shared" si="1"/>
        <v>0</v>
      </c>
      <c r="W9">
        <f t="shared" si="2"/>
        <v>0</v>
      </c>
      <c r="X9">
        <f t="shared" si="3"/>
        <v>0</v>
      </c>
    </row>
    <row r="10" spans="1:24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7"/>
      <c r="R10" s="13"/>
      <c r="S10" s="13"/>
      <c r="T10" s="13"/>
      <c r="U10" s="27">
        <f t="shared" si="0"/>
        <v>0</v>
      </c>
      <c r="V10">
        <f t="shared" si="1"/>
        <v>0</v>
      </c>
      <c r="W10">
        <f t="shared" si="2"/>
        <v>0</v>
      </c>
      <c r="X10">
        <f t="shared" si="3"/>
        <v>0</v>
      </c>
    </row>
    <row r="11" spans="1:24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7"/>
      <c r="R11" s="13"/>
      <c r="S11" s="13"/>
      <c r="T11" s="13"/>
      <c r="U11" s="27">
        <f t="shared" si="0"/>
        <v>0</v>
      </c>
      <c r="V11">
        <f t="shared" si="1"/>
        <v>0</v>
      </c>
      <c r="W11">
        <f t="shared" si="2"/>
        <v>0</v>
      </c>
      <c r="X11">
        <f t="shared" si="3"/>
        <v>0</v>
      </c>
    </row>
    <row r="12" spans="1:24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27"/>
      <c r="R12" s="13"/>
      <c r="S12" s="13"/>
      <c r="T12" s="13"/>
      <c r="U12" s="27">
        <f t="shared" si="0"/>
        <v>0</v>
      </c>
      <c r="V12">
        <f t="shared" si="1"/>
        <v>0</v>
      </c>
      <c r="W12">
        <f t="shared" si="2"/>
        <v>0</v>
      </c>
      <c r="X12">
        <f t="shared" si="3"/>
        <v>0</v>
      </c>
    </row>
    <row r="13" spans="1:24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7"/>
      <c r="R13" s="13"/>
      <c r="S13" s="13"/>
      <c r="T13" s="13"/>
      <c r="U13" s="27">
        <f t="shared" si="0"/>
        <v>0</v>
      </c>
      <c r="V13">
        <f t="shared" si="1"/>
        <v>0</v>
      </c>
      <c r="W13">
        <f t="shared" si="2"/>
        <v>0</v>
      </c>
      <c r="X13">
        <f t="shared" si="3"/>
        <v>0</v>
      </c>
    </row>
    <row r="14" spans="1:24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7"/>
      <c r="R14" s="13"/>
      <c r="S14" s="13"/>
      <c r="T14" s="13"/>
      <c r="U14" s="27">
        <f t="shared" si="0"/>
        <v>0</v>
      </c>
      <c r="V14">
        <f t="shared" si="1"/>
        <v>0</v>
      </c>
      <c r="W14">
        <f t="shared" si="2"/>
        <v>0</v>
      </c>
      <c r="X14">
        <f t="shared" si="3"/>
        <v>0</v>
      </c>
    </row>
    <row r="15" spans="1:24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7"/>
      <c r="R15" s="13"/>
      <c r="S15" s="13"/>
      <c r="T15" s="13"/>
      <c r="U15" s="27">
        <f t="shared" si="0"/>
        <v>0</v>
      </c>
      <c r="V15">
        <f t="shared" si="1"/>
        <v>0</v>
      </c>
      <c r="W15">
        <f t="shared" si="2"/>
        <v>0</v>
      </c>
      <c r="X15">
        <f t="shared" si="3"/>
        <v>0</v>
      </c>
    </row>
    <row r="16" spans="1:24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7"/>
      <c r="R16" s="13"/>
      <c r="S16" s="13"/>
      <c r="T16" s="13"/>
      <c r="U16" s="27">
        <f t="shared" si="0"/>
        <v>0</v>
      </c>
      <c r="V16">
        <f t="shared" si="1"/>
        <v>0</v>
      </c>
      <c r="W16">
        <f t="shared" si="2"/>
        <v>0</v>
      </c>
      <c r="X16">
        <f t="shared" si="3"/>
        <v>0</v>
      </c>
    </row>
    <row r="17" spans="1:24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/>
      <c r="R17" s="13"/>
      <c r="S17" s="13"/>
      <c r="T17" s="13"/>
      <c r="U17" s="27">
        <f t="shared" si="0"/>
        <v>0</v>
      </c>
      <c r="V17">
        <f t="shared" si="1"/>
        <v>0</v>
      </c>
      <c r="W17">
        <f t="shared" si="2"/>
        <v>0</v>
      </c>
      <c r="X17">
        <f t="shared" si="3"/>
        <v>0</v>
      </c>
    </row>
    <row r="18" spans="1:24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7"/>
      <c r="R18" s="13"/>
      <c r="S18" s="13"/>
      <c r="T18" s="13"/>
      <c r="U18" s="27">
        <f t="shared" si="0"/>
        <v>0</v>
      </c>
      <c r="V18">
        <f t="shared" si="1"/>
        <v>0</v>
      </c>
      <c r="W18">
        <f t="shared" si="2"/>
        <v>0</v>
      </c>
      <c r="X18">
        <f t="shared" si="3"/>
        <v>0</v>
      </c>
    </row>
    <row r="19" spans="1:24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7"/>
      <c r="R19" s="13"/>
      <c r="S19" s="13"/>
      <c r="T19" s="13"/>
      <c r="U19" s="27">
        <f t="shared" si="0"/>
        <v>0</v>
      </c>
      <c r="V19">
        <f t="shared" si="1"/>
        <v>0</v>
      </c>
      <c r="W19">
        <f t="shared" si="2"/>
        <v>0</v>
      </c>
      <c r="X19">
        <f t="shared" si="3"/>
        <v>0</v>
      </c>
    </row>
    <row r="20" spans="1:24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7"/>
      <c r="R20" s="13"/>
      <c r="S20" s="13"/>
      <c r="T20" s="13"/>
      <c r="U20" s="27">
        <f t="shared" si="0"/>
        <v>0</v>
      </c>
      <c r="V20">
        <f t="shared" si="1"/>
        <v>0</v>
      </c>
      <c r="W20">
        <f t="shared" si="2"/>
        <v>0</v>
      </c>
      <c r="X20">
        <f t="shared" si="3"/>
        <v>0</v>
      </c>
    </row>
    <row r="21" spans="1:24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27"/>
      <c r="R21" s="13"/>
      <c r="S21" s="13"/>
      <c r="T21" s="13"/>
      <c r="U21" s="27">
        <f t="shared" si="0"/>
        <v>0</v>
      </c>
      <c r="V21">
        <f t="shared" si="1"/>
        <v>0</v>
      </c>
      <c r="W21">
        <f t="shared" si="2"/>
        <v>0</v>
      </c>
      <c r="X21">
        <f t="shared" si="3"/>
        <v>0</v>
      </c>
    </row>
    <row r="22" spans="1:24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27"/>
      <c r="R22" s="13"/>
      <c r="S22" s="13"/>
      <c r="T22" s="13"/>
      <c r="U22" s="27">
        <f t="shared" si="0"/>
        <v>0</v>
      </c>
      <c r="V22">
        <f t="shared" si="1"/>
        <v>0</v>
      </c>
      <c r="W22">
        <f t="shared" si="2"/>
        <v>0</v>
      </c>
      <c r="X22">
        <f t="shared" si="3"/>
        <v>0</v>
      </c>
    </row>
    <row r="23" spans="1:24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8"/>
    </row>
    <row r="24" spans="1:24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5" t="s">
        <v>36</v>
      </c>
      <c r="R24" s="5" t="s">
        <v>37</v>
      </c>
      <c r="S24" s="5" t="s">
        <v>38</v>
      </c>
      <c r="T24" s="5" t="s">
        <v>39</v>
      </c>
      <c r="U24" s="29" t="s">
        <v>15</v>
      </c>
    </row>
    <row r="25" spans="1:24" ht="20.100000000000001" customHeight="1" x14ac:dyDescent="0.3">
      <c r="A25" s="23" t="s">
        <v>188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7">
        <f>V25</f>
        <v>0</v>
      </c>
      <c r="V25">
        <f>(COUNTA(B25:T25)*2)</f>
        <v>0</v>
      </c>
    </row>
    <row r="26" spans="1:24" ht="20.100000000000001" customHeight="1" x14ac:dyDescent="0.3">
      <c r="A26" s="23" t="s">
        <v>189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7">
        <f>V26</f>
        <v>0</v>
      </c>
      <c r="V26">
        <f>(COUNTA(B26:T26)*3)</f>
        <v>0</v>
      </c>
    </row>
    <row r="27" spans="1:24" ht="20.100000000000001" customHeight="1" x14ac:dyDescent="0.3">
      <c r="A27" s="23" t="s">
        <v>190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7">
        <f>V27</f>
        <v>0</v>
      </c>
      <c r="V27">
        <f>SUM(B27:T27)*1</f>
        <v>0</v>
      </c>
    </row>
    <row r="28" spans="1:24" ht="20.100000000000001" customHeight="1" x14ac:dyDescent="0.3">
      <c r="A28" s="23" t="s">
        <v>77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7">
        <f>V28</f>
        <v>0</v>
      </c>
      <c r="V28">
        <f>SUM(B28:T28)*1</f>
        <v>0</v>
      </c>
    </row>
    <row r="29" spans="1:24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7"/>
    </row>
    <row r="30" spans="1:24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27"/>
    </row>
    <row r="31" spans="1:24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30"/>
    </row>
    <row r="32" spans="1:24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3"/>
      <c r="N32" s="4"/>
      <c r="O32" s="3"/>
      <c r="P32" s="3"/>
      <c r="Q32" s="3"/>
      <c r="R32" s="3" t="s">
        <v>15</v>
      </c>
      <c r="S32" s="4"/>
      <c r="T32" s="4" t="s">
        <v>23</v>
      </c>
      <c r="U32" s="31">
        <f>SUM(U5:U31)</f>
        <v>0</v>
      </c>
    </row>
    <row r="33" spans="1:21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X33"/>
  <sheetViews>
    <sheetView showGridLines="0" tabSelected="1" workbookViewId="0">
      <selection activeCell="M3" sqref="M3"/>
    </sheetView>
  </sheetViews>
  <sheetFormatPr defaultRowHeight="20.100000000000001" customHeight="1" x14ac:dyDescent="0.2"/>
  <cols>
    <col min="1" max="1" width="25.140625" style="32" customWidth="1"/>
    <col min="2" max="3" width="8.7109375" customWidth="1"/>
    <col min="4" max="4" width="8.5703125" customWidth="1"/>
    <col min="5" max="6" width="8.28515625" customWidth="1"/>
    <col min="7" max="7" width="8.42578125" customWidth="1"/>
    <col min="8" max="8" width="11.85546875" customWidth="1"/>
    <col min="9" max="10" width="12.28515625" customWidth="1"/>
    <col min="11" max="11" width="8.85546875" customWidth="1"/>
    <col min="12" max="12" width="8.7109375" customWidth="1"/>
    <col min="13" max="13" width="8.42578125" customWidth="1"/>
    <col min="14" max="19" width="4.28515625" customWidth="1"/>
    <col min="20" max="20" width="13" customWidth="1"/>
    <col min="21" max="21" width="8.7109375" bestFit="1" customWidth="1"/>
    <col min="22" max="24" width="9.140625" hidden="1" customWidth="1"/>
  </cols>
  <sheetData>
    <row r="1" spans="1:24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" t="s">
        <v>3</v>
      </c>
      <c r="P1" s="3"/>
      <c r="Q1" s="3"/>
      <c r="R1" s="3"/>
      <c r="S1" s="7" t="s">
        <v>78</v>
      </c>
      <c r="T1" s="7"/>
      <c r="U1" s="7"/>
    </row>
    <row r="2" spans="1:24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2"/>
      <c r="Q2" s="2"/>
      <c r="R2" s="2"/>
      <c r="S2" s="2"/>
      <c r="T2" s="2"/>
      <c r="U2" s="2"/>
    </row>
    <row r="3" spans="1:24" ht="20.100000000000001" customHeight="1" x14ac:dyDescent="0.4">
      <c r="A3" s="19" t="s">
        <v>6</v>
      </c>
      <c r="B3" s="18" t="s">
        <v>69</v>
      </c>
      <c r="C3" s="18" t="s">
        <v>80</v>
      </c>
      <c r="D3" s="18" t="s">
        <v>191</v>
      </c>
      <c r="E3" s="18" t="s">
        <v>70</v>
      </c>
      <c r="F3" s="18" t="s">
        <v>81</v>
      </c>
      <c r="G3" s="18" t="s">
        <v>192</v>
      </c>
      <c r="H3" s="18" t="s">
        <v>71</v>
      </c>
      <c r="I3" s="18" t="s">
        <v>82</v>
      </c>
      <c r="J3" s="18" t="s">
        <v>193</v>
      </c>
      <c r="K3" s="18" t="s">
        <v>72</v>
      </c>
      <c r="L3" s="18" t="s">
        <v>73</v>
      </c>
      <c r="M3" s="18" t="s">
        <v>83</v>
      </c>
      <c r="N3" s="18"/>
      <c r="O3" s="18"/>
      <c r="P3" s="18"/>
      <c r="Q3" s="18"/>
      <c r="R3" s="18"/>
      <c r="S3" s="18"/>
      <c r="T3" s="18" t="s">
        <v>49</v>
      </c>
      <c r="U3" s="25" t="s">
        <v>15</v>
      </c>
    </row>
    <row r="4" spans="1:24" ht="39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207</v>
      </c>
      <c r="I4" s="15" t="s">
        <v>208</v>
      </c>
      <c r="J4" s="15" t="s">
        <v>210</v>
      </c>
      <c r="K4" s="15" t="s">
        <v>18</v>
      </c>
      <c r="L4" s="15" t="s">
        <v>20</v>
      </c>
      <c r="M4" s="15" t="s">
        <v>56</v>
      </c>
      <c r="N4" s="15"/>
      <c r="O4" s="15"/>
      <c r="P4" s="15"/>
      <c r="Q4" s="26"/>
      <c r="R4" s="15"/>
      <c r="S4" s="15"/>
      <c r="T4" s="15" t="s">
        <v>57</v>
      </c>
      <c r="U4" s="26" t="s">
        <v>23</v>
      </c>
    </row>
    <row r="5" spans="1:24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27"/>
      <c r="R5" s="14"/>
      <c r="S5" s="14"/>
      <c r="T5" s="14"/>
      <c r="U5" s="27">
        <f>V5+W5+X5</f>
        <v>0</v>
      </c>
      <c r="V5">
        <f>(COUNTA(B5:R5)*5)</f>
        <v>0</v>
      </c>
      <c r="W5">
        <f>COUNTA(S5)*7</f>
        <v>0</v>
      </c>
      <c r="X5">
        <f>COUNTA(T5)*6</f>
        <v>0</v>
      </c>
    </row>
    <row r="6" spans="1:24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7"/>
      <c r="R6" s="13"/>
      <c r="S6" s="13"/>
      <c r="T6" s="13"/>
      <c r="U6" s="27">
        <f t="shared" ref="U6:U22" si="0">V6+W6+X6</f>
        <v>0</v>
      </c>
      <c r="V6">
        <f t="shared" ref="V6:V22" si="1">(COUNTA(B6:R6)*5)</f>
        <v>0</v>
      </c>
      <c r="W6">
        <f t="shared" ref="W6:W22" si="2">COUNTA(S6)*7</f>
        <v>0</v>
      </c>
      <c r="X6">
        <f t="shared" ref="X6:X22" si="3">COUNTA(T6)*6</f>
        <v>0</v>
      </c>
    </row>
    <row r="7" spans="1:24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7"/>
      <c r="R7" s="13"/>
      <c r="S7" s="13"/>
      <c r="T7" s="13"/>
      <c r="U7" s="27">
        <f t="shared" si="0"/>
        <v>0</v>
      </c>
      <c r="V7">
        <f t="shared" si="1"/>
        <v>0</v>
      </c>
      <c r="W7">
        <f t="shared" si="2"/>
        <v>0</v>
      </c>
      <c r="X7">
        <f t="shared" si="3"/>
        <v>0</v>
      </c>
    </row>
    <row r="8" spans="1:24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7"/>
      <c r="R8" s="13"/>
      <c r="S8" s="13"/>
      <c r="T8" s="13"/>
      <c r="U8" s="27">
        <f t="shared" si="0"/>
        <v>0</v>
      </c>
      <c r="V8">
        <f t="shared" si="1"/>
        <v>0</v>
      </c>
      <c r="W8">
        <f t="shared" si="2"/>
        <v>0</v>
      </c>
      <c r="X8">
        <f t="shared" si="3"/>
        <v>0</v>
      </c>
    </row>
    <row r="9" spans="1:24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7"/>
      <c r="R9" s="13"/>
      <c r="S9" s="13"/>
      <c r="T9" s="13"/>
      <c r="U9" s="27">
        <f t="shared" si="0"/>
        <v>0</v>
      </c>
      <c r="V9">
        <f t="shared" si="1"/>
        <v>0</v>
      </c>
      <c r="W9">
        <f t="shared" si="2"/>
        <v>0</v>
      </c>
      <c r="X9">
        <f t="shared" si="3"/>
        <v>0</v>
      </c>
    </row>
    <row r="10" spans="1:24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7"/>
      <c r="R10" s="13"/>
      <c r="S10" s="13"/>
      <c r="T10" s="13"/>
      <c r="U10" s="27">
        <f t="shared" si="0"/>
        <v>0</v>
      </c>
      <c r="V10">
        <f t="shared" si="1"/>
        <v>0</v>
      </c>
      <c r="W10">
        <f t="shared" si="2"/>
        <v>0</v>
      </c>
      <c r="X10">
        <f t="shared" si="3"/>
        <v>0</v>
      </c>
    </row>
    <row r="11" spans="1:24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7"/>
      <c r="R11" s="13"/>
      <c r="S11" s="13"/>
      <c r="T11" s="13"/>
      <c r="U11" s="27">
        <f t="shared" si="0"/>
        <v>0</v>
      </c>
      <c r="V11">
        <f t="shared" si="1"/>
        <v>0</v>
      </c>
      <c r="W11">
        <f t="shared" si="2"/>
        <v>0</v>
      </c>
      <c r="X11">
        <f t="shared" si="3"/>
        <v>0</v>
      </c>
    </row>
    <row r="12" spans="1:24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27"/>
      <c r="R12" s="13"/>
      <c r="S12" s="13"/>
      <c r="T12" s="13"/>
      <c r="U12" s="27">
        <f t="shared" si="0"/>
        <v>0</v>
      </c>
      <c r="V12">
        <f t="shared" si="1"/>
        <v>0</v>
      </c>
      <c r="W12">
        <f t="shared" si="2"/>
        <v>0</v>
      </c>
      <c r="X12">
        <f t="shared" si="3"/>
        <v>0</v>
      </c>
    </row>
    <row r="13" spans="1:24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7"/>
      <c r="R13" s="13"/>
      <c r="S13" s="13"/>
      <c r="T13" s="13"/>
      <c r="U13" s="27">
        <f t="shared" si="0"/>
        <v>0</v>
      </c>
      <c r="V13">
        <f t="shared" si="1"/>
        <v>0</v>
      </c>
      <c r="W13">
        <f t="shared" si="2"/>
        <v>0</v>
      </c>
      <c r="X13">
        <f t="shared" si="3"/>
        <v>0</v>
      </c>
    </row>
    <row r="14" spans="1:24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7"/>
      <c r="R14" s="13"/>
      <c r="S14" s="13"/>
      <c r="T14" s="13"/>
      <c r="U14" s="27">
        <f t="shared" si="0"/>
        <v>0</v>
      </c>
      <c r="V14">
        <f t="shared" si="1"/>
        <v>0</v>
      </c>
      <c r="W14">
        <f t="shared" si="2"/>
        <v>0</v>
      </c>
      <c r="X14">
        <f t="shared" si="3"/>
        <v>0</v>
      </c>
    </row>
    <row r="15" spans="1:24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7"/>
      <c r="R15" s="13"/>
      <c r="S15" s="13"/>
      <c r="T15" s="13"/>
      <c r="U15" s="27">
        <f t="shared" si="0"/>
        <v>0</v>
      </c>
      <c r="V15">
        <f t="shared" si="1"/>
        <v>0</v>
      </c>
      <c r="W15">
        <f t="shared" si="2"/>
        <v>0</v>
      </c>
      <c r="X15">
        <f t="shared" si="3"/>
        <v>0</v>
      </c>
    </row>
    <row r="16" spans="1:24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7"/>
      <c r="R16" s="13"/>
      <c r="S16" s="13"/>
      <c r="T16" s="13"/>
      <c r="U16" s="27">
        <f t="shared" si="0"/>
        <v>0</v>
      </c>
      <c r="V16">
        <f t="shared" si="1"/>
        <v>0</v>
      </c>
      <c r="W16">
        <f t="shared" si="2"/>
        <v>0</v>
      </c>
      <c r="X16">
        <f t="shared" si="3"/>
        <v>0</v>
      </c>
    </row>
    <row r="17" spans="1:24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/>
      <c r="R17" s="13"/>
      <c r="S17" s="13"/>
      <c r="T17" s="13"/>
      <c r="U17" s="27">
        <f t="shared" si="0"/>
        <v>0</v>
      </c>
      <c r="V17">
        <f t="shared" si="1"/>
        <v>0</v>
      </c>
      <c r="W17">
        <f t="shared" si="2"/>
        <v>0</v>
      </c>
      <c r="X17">
        <f t="shared" si="3"/>
        <v>0</v>
      </c>
    </row>
    <row r="18" spans="1:24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7"/>
      <c r="R18" s="13"/>
      <c r="S18" s="13"/>
      <c r="T18" s="13"/>
      <c r="U18" s="27">
        <f t="shared" si="0"/>
        <v>0</v>
      </c>
      <c r="V18">
        <f t="shared" si="1"/>
        <v>0</v>
      </c>
      <c r="W18">
        <f t="shared" si="2"/>
        <v>0</v>
      </c>
      <c r="X18">
        <f t="shared" si="3"/>
        <v>0</v>
      </c>
    </row>
    <row r="19" spans="1:24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7"/>
      <c r="R19" s="13"/>
      <c r="S19" s="13"/>
      <c r="T19" s="13"/>
      <c r="U19" s="27">
        <f t="shared" si="0"/>
        <v>0</v>
      </c>
      <c r="V19">
        <f t="shared" si="1"/>
        <v>0</v>
      </c>
      <c r="W19">
        <f t="shared" si="2"/>
        <v>0</v>
      </c>
      <c r="X19">
        <f t="shared" si="3"/>
        <v>0</v>
      </c>
    </row>
    <row r="20" spans="1:24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7"/>
      <c r="R20" s="13"/>
      <c r="S20" s="13"/>
      <c r="T20" s="13"/>
      <c r="U20" s="27">
        <f t="shared" si="0"/>
        <v>0</v>
      </c>
      <c r="V20">
        <f t="shared" si="1"/>
        <v>0</v>
      </c>
      <c r="W20">
        <f t="shared" si="2"/>
        <v>0</v>
      </c>
      <c r="X20">
        <f t="shared" si="3"/>
        <v>0</v>
      </c>
    </row>
    <row r="21" spans="1:24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27"/>
      <c r="R21" s="13"/>
      <c r="S21" s="13"/>
      <c r="T21" s="13"/>
      <c r="U21" s="27">
        <f t="shared" si="0"/>
        <v>0</v>
      </c>
      <c r="V21">
        <f t="shared" si="1"/>
        <v>0</v>
      </c>
      <c r="W21">
        <f t="shared" si="2"/>
        <v>0</v>
      </c>
      <c r="X21">
        <f t="shared" si="3"/>
        <v>0</v>
      </c>
    </row>
    <row r="22" spans="1:24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27"/>
      <c r="R22" s="13"/>
      <c r="S22" s="13"/>
      <c r="T22" s="13"/>
      <c r="U22" s="27">
        <f t="shared" si="0"/>
        <v>0</v>
      </c>
      <c r="V22">
        <f t="shared" si="1"/>
        <v>0</v>
      </c>
      <c r="W22">
        <f t="shared" si="2"/>
        <v>0</v>
      </c>
      <c r="X22">
        <f t="shared" si="3"/>
        <v>0</v>
      </c>
    </row>
    <row r="23" spans="1:24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8"/>
    </row>
    <row r="24" spans="1:24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5" t="s">
        <v>36</v>
      </c>
      <c r="R24" s="5" t="s">
        <v>37</v>
      </c>
      <c r="S24" s="5" t="s">
        <v>38</v>
      </c>
      <c r="T24" s="5" t="s">
        <v>39</v>
      </c>
      <c r="U24" s="29" t="s">
        <v>15</v>
      </c>
    </row>
    <row r="25" spans="1:24" ht="20.100000000000001" customHeight="1" x14ac:dyDescent="0.3">
      <c r="A25" s="23" t="s">
        <v>188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7">
        <f>V25</f>
        <v>0</v>
      </c>
      <c r="V25">
        <f>(COUNTA(B25:T25)*2)</f>
        <v>0</v>
      </c>
    </row>
    <row r="26" spans="1:24" ht="20.100000000000001" customHeight="1" x14ac:dyDescent="0.3">
      <c r="A26" s="23" t="s">
        <v>189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7">
        <f>V26</f>
        <v>0</v>
      </c>
      <c r="V26">
        <f>(COUNTA(B26:T26)*3)</f>
        <v>0</v>
      </c>
    </row>
    <row r="27" spans="1:24" ht="20.100000000000001" customHeight="1" x14ac:dyDescent="0.3">
      <c r="A27" s="23" t="s">
        <v>190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7">
        <f>V27</f>
        <v>0</v>
      </c>
      <c r="V27">
        <f>SUM(B27:T27)*1</f>
        <v>0</v>
      </c>
    </row>
    <row r="28" spans="1:24" ht="20.100000000000001" customHeight="1" x14ac:dyDescent="0.3">
      <c r="A28" s="23" t="s">
        <v>77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7">
        <f>V28</f>
        <v>0</v>
      </c>
      <c r="V28">
        <f>SUM(B28:T28)*1</f>
        <v>0</v>
      </c>
    </row>
    <row r="29" spans="1:24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7"/>
    </row>
    <row r="30" spans="1:24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27"/>
    </row>
    <row r="31" spans="1:24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30"/>
    </row>
    <row r="32" spans="1:24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3"/>
      <c r="N32" s="4"/>
      <c r="O32" s="3"/>
      <c r="P32" s="3"/>
      <c r="Q32" s="3"/>
      <c r="R32" s="3" t="s">
        <v>15</v>
      </c>
      <c r="S32" s="4"/>
      <c r="T32" s="4" t="s">
        <v>23</v>
      </c>
      <c r="U32" s="31">
        <f>SUM(U5:U31)</f>
        <v>0</v>
      </c>
    </row>
    <row r="33" spans="1:21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33"/>
  <sheetViews>
    <sheetView showGridLines="0" topLeftCell="A16" workbookViewId="0">
      <selection activeCell="B25" sqref="B25"/>
    </sheetView>
  </sheetViews>
  <sheetFormatPr defaultRowHeight="20.100000000000001" customHeight="1" x14ac:dyDescent="0.2"/>
  <cols>
    <col min="1" max="1" width="25.140625" style="32" bestFit="1" customWidth="1"/>
    <col min="2" max="3" width="8.85546875" customWidth="1"/>
    <col min="4" max="4" width="8.7109375" customWidth="1"/>
    <col min="5" max="6" width="8.5703125" customWidth="1"/>
    <col min="7" max="7" width="8.85546875" customWidth="1"/>
    <col min="8" max="8" width="11.85546875" customWidth="1"/>
    <col min="9" max="9" width="12.28515625" customWidth="1"/>
    <col min="10" max="10" width="12.140625" customWidth="1"/>
    <col min="11" max="11" width="9" customWidth="1"/>
    <col min="12" max="12" width="8.7109375" customWidth="1"/>
    <col min="13" max="19" width="4.28515625" customWidth="1"/>
    <col min="20" max="20" width="11" customWidth="1"/>
    <col min="21" max="21" width="10" bestFit="1" customWidth="1"/>
    <col min="22" max="24" width="9.140625" hidden="1" customWidth="1"/>
  </cols>
  <sheetData>
    <row r="1" spans="1:24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" t="s">
        <v>3</v>
      </c>
      <c r="Q1" s="3"/>
      <c r="R1" s="3"/>
      <c r="S1" s="3"/>
      <c r="T1" s="7" t="s">
        <v>84</v>
      </c>
      <c r="U1" s="7"/>
    </row>
    <row r="2" spans="1:24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2"/>
      <c r="Q2" s="2"/>
      <c r="R2" s="2"/>
      <c r="S2" s="2"/>
      <c r="T2" s="2"/>
      <c r="U2" s="2"/>
    </row>
    <row r="3" spans="1:24" ht="20.100000000000001" customHeight="1" x14ac:dyDescent="0.4">
      <c r="A3" s="19" t="s">
        <v>6</v>
      </c>
      <c r="B3" s="18" t="s">
        <v>74</v>
      </c>
      <c r="C3" s="18" t="s">
        <v>194</v>
      </c>
      <c r="D3" s="18" t="s">
        <v>195</v>
      </c>
      <c r="E3" s="18" t="s">
        <v>85</v>
      </c>
      <c r="F3" s="18" t="s">
        <v>97</v>
      </c>
      <c r="G3" s="18" t="s">
        <v>196</v>
      </c>
      <c r="H3" s="18" t="s">
        <v>86</v>
      </c>
      <c r="I3" s="18" t="s">
        <v>98</v>
      </c>
      <c r="J3" s="18" t="s">
        <v>197</v>
      </c>
      <c r="K3" s="18" t="s">
        <v>90</v>
      </c>
      <c r="L3" s="18" t="s">
        <v>91</v>
      </c>
      <c r="M3" s="18"/>
      <c r="N3" s="18"/>
      <c r="O3" s="18"/>
      <c r="P3" s="18"/>
      <c r="Q3" s="18"/>
      <c r="R3" s="18"/>
      <c r="S3" s="18"/>
      <c r="T3" s="18" t="s">
        <v>49</v>
      </c>
      <c r="U3" s="25" t="s">
        <v>15</v>
      </c>
    </row>
    <row r="4" spans="1:24" ht="39.75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207</v>
      </c>
      <c r="I4" s="15" t="s">
        <v>208</v>
      </c>
      <c r="J4" s="15" t="s">
        <v>210</v>
      </c>
      <c r="K4" s="15" t="s">
        <v>18</v>
      </c>
      <c r="L4" s="15" t="s">
        <v>56</v>
      </c>
      <c r="M4" s="15"/>
      <c r="N4" s="15"/>
      <c r="O4" s="15"/>
      <c r="P4" s="15"/>
      <c r="Q4" s="15"/>
      <c r="R4" s="15"/>
      <c r="S4" s="15"/>
      <c r="T4" s="15" t="s">
        <v>57</v>
      </c>
      <c r="U4" s="26" t="s">
        <v>23</v>
      </c>
    </row>
    <row r="5" spans="1:24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27">
        <f>V5+W5+X5</f>
        <v>0</v>
      </c>
      <c r="V5">
        <f>(COUNTA(B5:R5)*5)</f>
        <v>0</v>
      </c>
      <c r="W5">
        <f>COUNTA(S5)*7</f>
        <v>0</v>
      </c>
      <c r="X5">
        <f>COUNTA(T5)*6</f>
        <v>0</v>
      </c>
    </row>
    <row r="6" spans="1:24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27">
        <f t="shared" ref="U6:U22" si="0">V6+W6+X6</f>
        <v>0</v>
      </c>
      <c r="V6">
        <f t="shared" ref="V6:V22" si="1">(COUNTA(B6:R6)*5)</f>
        <v>0</v>
      </c>
      <c r="W6">
        <f t="shared" ref="W6:W22" si="2">COUNTA(S6)*7</f>
        <v>0</v>
      </c>
      <c r="X6">
        <f t="shared" ref="X6:X22" si="3">COUNTA(T6)*6</f>
        <v>0</v>
      </c>
    </row>
    <row r="7" spans="1:24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7">
        <f t="shared" si="0"/>
        <v>0</v>
      </c>
      <c r="V7">
        <f t="shared" si="1"/>
        <v>0</v>
      </c>
      <c r="W7">
        <f t="shared" si="2"/>
        <v>0</v>
      </c>
      <c r="X7">
        <f t="shared" si="3"/>
        <v>0</v>
      </c>
    </row>
    <row r="8" spans="1:24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7">
        <f t="shared" si="0"/>
        <v>0</v>
      </c>
      <c r="V8">
        <f t="shared" si="1"/>
        <v>0</v>
      </c>
      <c r="W8">
        <f t="shared" si="2"/>
        <v>0</v>
      </c>
      <c r="X8">
        <f t="shared" si="3"/>
        <v>0</v>
      </c>
    </row>
    <row r="9" spans="1:24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7">
        <f t="shared" si="0"/>
        <v>0</v>
      </c>
      <c r="V9">
        <f t="shared" si="1"/>
        <v>0</v>
      </c>
      <c r="W9">
        <f t="shared" si="2"/>
        <v>0</v>
      </c>
      <c r="X9">
        <f t="shared" si="3"/>
        <v>0</v>
      </c>
    </row>
    <row r="10" spans="1:24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27">
        <f t="shared" si="0"/>
        <v>0</v>
      </c>
      <c r="V10">
        <f t="shared" si="1"/>
        <v>0</v>
      </c>
      <c r="W10">
        <f t="shared" si="2"/>
        <v>0</v>
      </c>
      <c r="X10">
        <f t="shared" si="3"/>
        <v>0</v>
      </c>
    </row>
    <row r="11" spans="1:24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27">
        <f t="shared" si="0"/>
        <v>0</v>
      </c>
      <c r="V11">
        <f t="shared" si="1"/>
        <v>0</v>
      </c>
      <c r="W11">
        <f t="shared" si="2"/>
        <v>0</v>
      </c>
      <c r="X11">
        <f t="shared" si="3"/>
        <v>0</v>
      </c>
    </row>
    <row r="12" spans="1:24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27">
        <f t="shared" si="0"/>
        <v>0</v>
      </c>
      <c r="V12">
        <f t="shared" si="1"/>
        <v>0</v>
      </c>
      <c r="W12">
        <f t="shared" si="2"/>
        <v>0</v>
      </c>
      <c r="X12">
        <f t="shared" si="3"/>
        <v>0</v>
      </c>
    </row>
    <row r="13" spans="1:24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27">
        <f t="shared" si="0"/>
        <v>0</v>
      </c>
      <c r="V13">
        <f t="shared" si="1"/>
        <v>0</v>
      </c>
      <c r="W13">
        <f t="shared" si="2"/>
        <v>0</v>
      </c>
      <c r="X13">
        <f t="shared" si="3"/>
        <v>0</v>
      </c>
    </row>
    <row r="14" spans="1:24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27">
        <f t="shared" si="0"/>
        <v>0</v>
      </c>
      <c r="V14">
        <f t="shared" si="1"/>
        <v>0</v>
      </c>
      <c r="W14">
        <f t="shared" si="2"/>
        <v>0</v>
      </c>
      <c r="X14">
        <f t="shared" si="3"/>
        <v>0</v>
      </c>
    </row>
    <row r="15" spans="1:24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7">
        <f t="shared" si="0"/>
        <v>0</v>
      </c>
      <c r="V15">
        <f t="shared" si="1"/>
        <v>0</v>
      </c>
      <c r="W15">
        <f t="shared" si="2"/>
        <v>0</v>
      </c>
      <c r="X15">
        <f t="shared" si="3"/>
        <v>0</v>
      </c>
    </row>
    <row r="16" spans="1:24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27">
        <f t="shared" si="0"/>
        <v>0</v>
      </c>
      <c r="V16">
        <f t="shared" si="1"/>
        <v>0</v>
      </c>
      <c r="W16">
        <f t="shared" si="2"/>
        <v>0</v>
      </c>
      <c r="X16">
        <f t="shared" si="3"/>
        <v>0</v>
      </c>
    </row>
    <row r="17" spans="1:24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27">
        <f t="shared" si="0"/>
        <v>0</v>
      </c>
      <c r="V17">
        <f t="shared" si="1"/>
        <v>0</v>
      </c>
      <c r="W17">
        <f t="shared" si="2"/>
        <v>0</v>
      </c>
      <c r="X17">
        <f t="shared" si="3"/>
        <v>0</v>
      </c>
    </row>
    <row r="18" spans="1:24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27">
        <f t="shared" si="0"/>
        <v>0</v>
      </c>
      <c r="V18">
        <f t="shared" si="1"/>
        <v>0</v>
      </c>
      <c r="W18">
        <f t="shared" si="2"/>
        <v>0</v>
      </c>
      <c r="X18">
        <f t="shared" si="3"/>
        <v>0</v>
      </c>
    </row>
    <row r="19" spans="1:24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27">
        <f t="shared" si="0"/>
        <v>0</v>
      </c>
      <c r="V19">
        <f t="shared" si="1"/>
        <v>0</v>
      </c>
      <c r="W19">
        <f t="shared" si="2"/>
        <v>0</v>
      </c>
      <c r="X19">
        <f t="shared" si="3"/>
        <v>0</v>
      </c>
    </row>
    <row r="20" spans="1:24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27">
        <f t="shared" si="0"/>
        <v>0</v>
      </c>
      <c r="V20">
        <f t="shared" si="1"/>
        <v>0</v>
      </c>
      <c r="W20">
        <f t="shared" si="2"/>
        <v>0</v>
      </c>
      <c r="X20">
        <f t="shared" si="3"/>
        <v>0</v>
      </c>
    </row>
    <row r="21" spans="1:24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27">
        <f t="shared" si="0"/>
        <v>0</v>
      </c>
      <c r="V21">
        <f t="shared" si="1"/>
        <v>0</v>
      </c>
      <c r="W21">
        <f t="shared" si="2"/>
        <v>0</v>
      </c>
      <c r="X21">
        <f t="shared" si="3"/>
        <v>0</v>
      </c>
    </row>
    <row r="22" spans="1:24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7">
        <f t="shared" si="0"/>
        <v>0</v>
      </c>
      <c r="V22">
        <f t="shared" si="1"/>
        <v>0</v>
      </c>
      <c r="W22">
        <f t="shared" si="2"/>
        <v>0</v>
      </c>
      <c r="X22">
        <f t="shared" si="3"/>
        <v>0</v>
      </c>
    </row>
    <row r="23" spans="1:24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8"/>
    </row>
    <row r="24" spans="1:24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5" t="s">
        <v>36</v>
      </c>
      <c r="R24" s="5" t="s">
        <v>37</v>
      </c>
      <c r="S24" s="5" t="s">
        <v>38</v>
      </c>
      <c r="T24" s="5" t="s">
        <v>39</v>
      </c>
      <c r="U24" s="29" t="s">
        <v>15</v>
      </c>
    </row>
    <row r="25" spans="1:24" ht="20.100000000000001" customHeight="1" x14ac:dyDescent="0.3">
      <c r="A25" s="23" t="s">
        <v>92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7"/>
      <c r="V25">
        <f>(COUNTA(B25:T25)*2)</f>
        <v>0</v>
      </c>
    </row>
    <row r="26" spans="1:24" ht="20.100000000000001" customHeight="1" x14ac:dyDescent="0.3">
      <c r="A26" s="23" t="s">
        <v>93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7">
        <f>V26</f>
        <v>0</v>
      </c>
      <c r="V26">
        <f>(COUNTA(B26:T26)*3)</f>
        <v>0</v>
      </c>
    </row>
    <row r="27" spans="1:24" ht="20.100000000000001" customHeight="1" x14ac:dyDescent="0.3">
      <c r="A27" s="23" t="s">
        <v>94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7">
        <f>V27</f>
        <v>0</v>
      </c>
      <c r="V27">
        <f>SUM(B27:T27)*1</f>
        <v>0</v>
      </c>
    </row>
    <row r="28" spans="1:24" ht="20.100000000000001" customHeight="1" x14ac:dyDescent="0.3">
      <c r="A28" s="23" t="s">
        <v>95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7">
        <f>V28</f>
        <v>0</v>
      </c>
      <c r="V28">
        <f>SUM(B28:T28)*1</f>
        <v>0</v>
      </c>
    </row>
    <row r="29" spans="1:24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7"/>
    </row>
    <row r="30" spans="1:24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27"/>
    </row>
    <row r="31" spans="1:24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30"/>
    </row>
    <row r="32" spans="1:24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3"/>
      <c r="N32" s="4"/>
      <c r="O32" s="3"/>
      <c r="P32" s="3"/>
      <c r="Q32" s="3"/>
      <c r="R32" s="3" t="s">
        <v>15</v>
      </c>
      <c r="S32" s="4"/>
      <c r="T32" s="4" t="s">
        <v>23</v>
      </c>
      <c r="U32" s="31">
        <f>SUM(U5:U31)</f>
        <v>0</v>
      </c>
    </row>
    <row r="33" spans="1:21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33"/>
  <sheetViews>
    <sheetView showGridLines="0" workbookViewId="0">
      <selection activeCell="I4" sqref="I4"/>
    </sheetView>
  </sheetViews>
  <sheetFormatPr defaultRowHeight="20.100000000000001" customHeight="1" x14ac:dyDescent="0.2"/>
  <cols>
    <col min="1" max="1" width="25" style="32" customWidth="1"/>
    <col min="2" max="3" width="8.7109375" customWidth="1"/>
    <col min="4" max="4" width="8.85546875" customWidth="1"/>
    <col min="5" max="6" width="8.7109375" customWidth="1"/>
    <col min="7" max="7" width="9.5703125" customWidth="1"/>
    <col min="8" max="8" width="11.7109375" customWidth="1"/>
    <col min="9" max="9" width="12.42578125" customWidth="1"/>
    <col min="10" max="10" width="12.85546875" customWidth="1"/>
    <col min="11" max="12" width="8.5703125" customWidth="1"/>
    <col min="13" max="19" width="4.28515625" customWidth="1"/>
    <col min="20" max="20" width="10.7109375" customWidth="1"/>
    <col min="21" max="21" width="9" customWidth="1"/>
    <col min="22" max="24" width="9.140625" hidden="1" customWidth="1"/>
  </cols>
  <sheetData>
    <row r="1" spans="1:24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" t="s">
        <v>3</v>
      </c>
      <c r="Q1" s="3"/>
      <c r="R1" s="3"/>
      <c r="S1" s="3"/>
      <c r="T1" s="7" t="s">
        <v>96</v>
      </c>
      <c r="U1" s="7"/>
    </row>
    <row r="2" spans="1:24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2"/>
      <c r="R2" s="2"/>
      <c r="S2" s="2"/>
      <c r="T2" s="2"/>
      <c r="U2" s="2"/>
    </row>
    <row r="3" spans="1:24" ht="20.100000000000001" customHeight="1" x14ac:dyDescent="0.4">
      <c r="A3" s="19" t="s">
        <v>6</v>
      </c>
      <c r="B3" s="18" t="s">
        <v>87</v>
      </c>
      <c r="C3" s="18" t="s">
        <v>99</v>
      </c>
      <c r="D3" s="18" t="s">
        <v>198</v>
      </c>
      <c r="E3" s="18" t="s">
        <v>88</v>
      </c>
      <c r="F3" s="18" t="s">
        <v>100</v>
      </c>
      <c r="G3" s="18" t="s">
        <v>199</v>
      </c>
      <c r="H3" s="18" t="s">
        <v>89</v>
      </c>
      <c r="I3" s="18" t="s">
        <v>101</v>
      </c>
      <c r="J3" s="18" t="s">
        <v>200</v>
      </c>
      <c r="K3" s="18" t="s">
        <v>90</v>
      </c>
      <c r="L3" s="18" t="s">
        <v>102</v>
      </c>
      <c r="M3" s="18"/>
      <c r="N3" s="18"/>
      <c r="O3" s="18"/>
      <c r="P3" s="18"/>
      <c r="Q3" s="18"/>
      <c r="R3" s="18"/>
      <c r="S3" s="18"/>
      <c r="T3" s="18" t="s">
        <v>49</v>
      </c>
      <c r="U3" s="25" t="s">
        <v>15</v>
      </c>
    </row>
    <row r="4" spans="1:24" ht="45" customHeight="1" x14ac:dyDescent="0.4">
      <c r="A4" s="20"/>
      <c r="B4" s="15" t="s">
        <v>50</v>
      </c>
      <c r="C4" s="15" t="s">
        <v>206</v>
      </c>
      <c r="D4" s="15" t="s">
        <v>51</v>
      </c>
      <c r="E4" s="15" t="s">
        <v>52</v>
      </c>
      <c r="F4" s="15" t="s">
        <v>166</v>
      </c>
      <c r="G4" s="15" t="s">
        <v>53</v>
      </c>
      <c r="H4" s="15" t="s">
        <v>207</v>
      </c>
      <c r="I4" s="15" t="s">
        <v>208</v>
      </c>
      <c r="J4" s="15" t="s">
        <v>210</v>
      </c>
      <c r="K4" s="15" t="s">
        <v>18</v>
      </c>
      <c r="L4" s="15" t="s">
        <v>56</v>
      </c>
      <c r="M4" s="15"/>
      <c r="N4" s="15"/>
      <c r="O4" s="15"/>
      <c r="P4" s="15"/>
      <c r="Q4" s="15"/>
      <c r="R4" s="15"/>
      <c r="S4" s="15"/>
      <c r="T4" s="15" t="s">
        <v>57</v>
      </c>
      <c r="U4" s="33" t="s">
        <v>23</v>
      </c>
    </row>
    <row r="5" spans="1:24" ht="20.100000000000001" customHeight="1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3"/>
      <c r="M5" s="13"/>
      <c r="N5" s="13"/>
      <c r="O5" s="13"/>
      <c r="P5" s="13"/>
      <c r="Q5" s="13"/>
      <c r="R5" s="13"/>
      <c r="S5" s="13"/>
      <c r="T5" s="13"/>
      <c r="U5" s="27">
        <f>V5+W5+X5</f>
        <v>0</v>
      </c>
      <c r="V5">
        <f>(COUNTA(B5:R5)*5)</f>
        <v>0</v>
      </c>
      <c r="W5">
        <f>COUNTA(S5)*7</f>
        <v>0</v>
      </c>
      <c r="X5">
        <f>COUNTA(T5)*6</f>
        <v>0</v>
      </c>
    </row>
    <row r="6" spans="1:24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27">
        <f t="shared" ref="U6:U22" si="0">V6+W6+X6</f>
        <v>0</v>
      </c>
      <c r="V6">
        <f t="shared" ref="V6:V22" si="1">(COUNTA(B6:R6)*5)</f>
        <v>0</v>
      </c>
      <c r="W6">
        <f t="shared" ref="W6:W22" si="2">COUNTA(S6)*7</f>
        <v>0</v>
      </c>
      <c r="X6">
        <f t="shared" ref="X6:X22" si="3">COUNTA(T6)*6</f>
        <v>0</v>
      </c>
    </row>
    <row r="7" spans="1:24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27">
        <f t="shared" si="0"/>
        <v>0</v>
      </c>
      <c r="V7">
        <f t="shared" si="1"/>
        <v>0</v>
      </c>
      <c r="W7">
        <f t="shared" si="2"/>
        <v>0</v>
      </c>
      <c r="X7">
        <f t="shared" si="3"/>
        <v>0</v>
      </c>
    </row>
    <row r="8" spans="1:24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27">
        <f t="shared" si="0"/>
        <v>0</v>
      </c>
      <c r="V8">
        <f t="shared" si="1"/>
        <v>0</v>
      </c>
      <c r="W8">
        <f t="shared" si="2"/>
        <v>0</v>
      </c>
      <c r="X8">
        <f t="shared" si="3"/>
        <v>0</v>
      </c>
    </row>
    <row r="9" spans="1:24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27">
        <f t="shared" si="0"/>
        <v>0</v>
      </c>
      <c r="V9">
        <f t="shared" si="1"/>
        <v>0</v>
      </c>
      <c r="W9">
        <f t="shared" si="2"/>
        <v>0</v>
      </c>
      <c r="X9">
        <f t="shared" si="3"/>
        <v>0</v>
      </c>
    </row>
    <row r="10" spans="1:24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27">
        <f t="shared" si="0"/>
        <v>0</v>
      </c>
      <c r="V10">
        <f t="shared" si="1"/>
        <v>0</v>
      </c>
      <c r="W10">
        <f t="shared" si="2"/>
        <v>0</v>
      </c>
      <c r="X10">
        <f t="shared" si="3"/>
        <v>0</v>
      </c>
    </row>
    <row r="11" spans="1:24" ht="20.100000000000001" customHeight="1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27">
        <f t="shared" si="0"/>
        <v>0</v>
      </c>
      <c r="V11">
        <f t="shared" si="1"/>
        <v>0</v>
      </c>
      <c r="W11">
        <f t="shared" si="2"/>
        <v>0</v>
      </c>
      <c r="X11">
        <f t="shared" si="3"/>
        <v>0</v>
      </c>
    </row>
    <row r="12" spans="1:24" ht="20.100000000000001" customHeight="1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27">
        <f t="shared" si="0"/>
        <v>0</v>
      </c>
      <c r="V12">
        <f t="shared" si="1"/>
        <v>0</v>
      </c>
      <c r="W12">
        <f t="shared" si="2"/>
        <v>0</v>
      </c>
      <c r="X12">
        <f t="shared" si="3"/>
        <v>0</v>
      </c>
    </row>
    <row r="13" spans="1:24" ht="20.100000000000001" customHeight="1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27">
        <f t="shared" si="0"/>
        <v>0</v>
      </c>
      <c r="V13">
        <f t="shared" si="1"/>
        <v>0</v>
      </c>
      <c r="W13">
        <f t="shared" si="2"/>
        <v>0</v>
      </c>
      <c r="X13">
        <f t="shared" si="3"/>
        <v>0</v>
      </c>
    </row>
    <row r="14" spans="1:24" ht="20.100000000000001" customHeight="1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27">
        <f t="shared" si="0"/>
        <v>0</v>
      </c>
      <c r="V14">
        <f t="shared" si="1"/>
        <v>0</v>
      </c>
      <c r="W14">
        <f t="shared" si="2"/>
        <v>0</v>
      </c>
      <c r="X14">
        <f t="shared" si="3"/>
        <v>0</v>
      </c>
    </row>
    <row r="15" spans="1:24" ht="20.100000000000001" customHeight="1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27">
        <f t="shared" si="0"/>
        <v>0</v>
      </c>
      <c r="V15">
        <f t="shared" si="1"/>
        <v>0</v>
      </c>
      <c r="W15">
        <f t="shared" si="2"/>
        <v>0</v>
      </c>
      <c r="X15">
        <f t="shared" si="3"/>
        <v>0</v>
      </c>
    </row>
    <row r="16" spans="1:24" ht="20.100000000000001" customHeight="1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27">
        <f t="shared" si="0"/>
        <v>0</v>
      </c>
      <c r="V16">
        <f t="shared" si="1"/>
        <v>0</v>
      </c>
      <c r="W16">
        <f t="shared" si="2"/>
        <v>0</v>
      </c>
      <c r="X16">
        <f t="shared" si="3"/>
        <v>0</v>
      </c>
    </row>
    <row r="17" spans="1:24" ht="20.100000000000001" customHeight="1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27">
        <f t="shared" si="0"/>
        <v>0</v>
      </c>
      <c r="V17">
        <f t="shared" si="1"/>
        <v>0</v>
      </c>
      <c r="W17">
        <f t="shared" si="2"/>
        <v>0</v>
      </c>
      <c r="X17">
        <f t="shared" si="3"/>
        <v>0</v>
      </c>
    </row>
    <row r="18" spans="1:24" ht="20.100000000000001" customHeight="1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27">
        <f t="shared" si="0"/>
        <v>0</v>
      </c>
      <c r="V18">
        <f t="shared" si="1"/>
        <v>0</v>
      </c>
      <c r="W18">
        <f t="shared" si="2"/>
        <v>0</v>
      </c>
      <c r="X18">
        <f t="shared" si="3"/>
        <v>0</v>
      </c>
    </row>
    <row r="19" spans="1:24" ht="20.100000000000001" customHeight="1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27">
        <f t="shared" si="0"/>
        <v>0</v>
      </c>
      <c r="V19">
        <f t="shared" si="1"/>
        <v>0</v>
      </c>
      <c r="W19">
        <f t="shared" si="2"/>
        <v>0</v>
      </c>
      <c r="X19">
        <f t="shared" si="3"/>
        <v>0</v>
      </c>
    </row>
    <row r="20" spans="1:24" ht="20.100000000000001" customHeight="1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27">
        <f t="shared" si="0"/>
        <v>0</v>
      </c>
      <c r="V20">
        <f t="shared" si="1"/>
        <v>0</v>
      </c>
      <c r="W20">
        <f t="shared" si="2"/>
        <v>0</v>
      </c>
      <c r="X20">
        <f t="shared" si="3"/>
        <v>0</v>
      </c>
    </row>
    <row r="21" spans="1:24" ht="20.100000000000001" customHeight="1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27">
        <f t="shared" si="0"/>
        <v>0</v>
      </c>
      <c r="V21">
        <f t="shared" si="1"/>
        <v>0</v>
      </c>
      <c r="W21">
        <f t="shared" si="2"/>
        <v>0</v>
      </c>
      <c r="X21">
        <f t="shared" si="3"/>
        <v>0</v>
      </c>
    </row>
    <row r="22" spans="1:24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27">
        <f t="shared" si="0"/>
        <v>0</v>
      </c>
      <c r="V22">
        <f t="shared" si="1"/>
        <v>0</v>
      </c>
      <c r="W22">
        <f t="shared" si="2"/>
        <v>0</v>
      </c>
      <c r="X22">
        <f t="shared" si="3"/>
        <v>0</v>
      </c>
    </row>
    <row r="23" spans="1:24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8"/>
    </row>
    <row r="24" spans="1:24" ht="20.100000000000001" customHeight="1" x14ac:dyDescent="0.4">
      <c r="A24" s="23"/>
      <c r="B24" s="5" t="s">
        <v>24</v>
      </c>
      <c r="C24" s="5"/>
      <c r="D24" s="5" t="s">
        <v>25</v>
      </c>
      <c r="E24" s="5" t="s">
        <v>26</v>
      </c>
      <c r="F24" s="5"/>
      <c r="G24" s="5" t="s">
        <v>27</v>
      </c>
      <c r="H24" s="5" t="s">
        <v>28</v>
      </c>
      <c r="I24" s="5"/>
      <c r="J24" s="5" t="s">
        <v>29</v>
      </c>
      <c r="K24" s="5" t="s">
        <v>30</v>
      </c>
      <c r="L24" s="5" t="s">
        <v>31</v>
      </c>
      <c r="M24" s="5" t="s">
        <v>32</v>
      </c>
      <c r="N24" s="5" t="s">
        <v>33</v>
      </c>
      <c r="O24" s="5" t="s">
        <v>34</v>
      </c>
      <c r="P24" s="5" t="s">
        <v>35</v>
      </c>
      <c r="Q24" s="5" t="s">
        <v>36</v>
      </c>
      <c r="R24" s="5" t="s">
        <v>37</v>
      </c>
      <c r="S24" s="5" t="s">
        <v>38</v>
      </c>
      <c r="T24" s="5" t="s">
        <v>39</v>
      </c>
      <c r="U24" s="29" t="s">
        <v>15</v>
      </c>
    </row>
    <row r="25" spans="1:24" ht="20.100000000000001" customHeight="1" x14ac:dyDescent="0.3">
      <c r="A25" s="23" t="s">
        <v>92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27">
        <f>V25</f>
        <v>0</v>
      </c>
      <c r="V25">
        <f>(COUNTA(B25:T25)*2)</f>
        <v>0</v>
      </c>
    </row>
    <row r="26" spans="1:24" ht="20.100000000000001" customHeight="1" x14ac:dyDescent="0.3">
      <c r="A26" s="23" t="s">
        <v>93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27">
        <f>V26</f>
        <v>0</v>
      </c>
      <c r="V26">
        <f>(COUNTA(B26:T26)*3)</f>
        <v>0</v>
      </c>
    </row>
    <row r="27" spans="1:24" ht="20.100000000000001" customHeight="1" x14ac:dyDescent="0.3">
      <c r="A27" s="23" t="s">
        <v>94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27">
        <f>V27</f>
        <v>0</v>
      </c>
      <c r="V27">
        <f>SUM(B27:T27)*1</f>
        <v>0</v>
      </c>
    </row>
    <row r="28" spans="1:24" ht="20.100000000000001" customHeight="1" x14ac:dyDescent="0.3">
      <c r="A28" s="23" t="s">
        <v>95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27">
        <f>V28</f>
        <v>0</v>
      </c>
      <c r="V28">
        <f>SUM(B28:T28)*1</f>
        <v>0</v>
      </c>
    </row>
    <row r="29" spans="1:24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27"/>
    </row>
    <row r="30" spans="1:24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27"/>
    </row>
    <row r="31" spans="1:24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30"/>
    </row>
    <row r="32" spans="1:24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1"/>
      <c r="K32" s="1"/>
      <c r="L32" s="3"/>
      <c r="M32" s="3"/>
      <c r="N32" s="3"/>
      <c r="O32" s="4"/>
      <c r="P32" s="4"/>
      <c r="Q32" s="3"/>
      <c r="R32" s="3" t="s">
        <v>15</v>
      </c>
      <c r="S32" s="4"/>
      <c r="T32" s="4" t="s">
        <v>23</v>
      </c>
      <c r="U32" s="31">
        <f>SUM(U5:U31)</f>
        <v>0</v>
      </c>
    </row>
    <row r="33" spans="1:21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</sheetData>
  <phoneticPr fontId="0" type="noConversion"/>
  <pageMargins left="0.15748031496062992" right="7.874015748031496E-2" top="0.98425196850393704" bottom="0.98425196850393704" header="0.51181102362204722" footer="0.51181102362204722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T33"/>
  <sheetViews>
    <sheetView showGridLines="0" workbookViewId="0">
      <selection activeCell="V6" sqref="V6"/>
    </sheetView>
  </sheetViews>
  <sheetFormatPr defaultRowHeight="20.100000000000001" customHeight="1" x14ac:dyDescent="0.2"/>
  <cols>
    <col min="1" max="1" width="25" style="32" bestFit="1" customWidth="1"/>
    <col min="2" max="2" width="8.7109375" customWidth="1"/>
    <col min="3" max="3" width="11.5703125" customWidth="1"/>
    <col min="4" max="4" width="9.140625" customWidth="1"/>
    <col min="5" max="5" width="13.140625" customWidth="1"/>
    <col min="6" max="6" width="14.28515625" customWidth="1"/>
    <col min="7" max="7" width="13.28515625" customWidth="1"/>
    <col min="8" max="8" width="9" customWidth="1"/>
    <col min="9" max="9" width="9.5703125" customWidth="1"/>
    <col min="10" max="10" width="9" customWidth="1"/>
    <col min="11" max="14" width="4.42578125" customWidth="1"/>
    <col min="15" max="15" width="4.7109375" bestFit="1" customWidth="1"/>
    <col min="16" max="16" width="12.7109375" customWidth="1"/>
    <col min="17" max="17" width="9" customWidth="1"/>
    <col min="18" max="20" width="9.140625" hidden="1" customWidth="1"/>
  </cols>
  <sheetData>
    <row r="1" spans="1:20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5"/>
      <c r="J1" s="35"/>
      <c r="K1" s="35"/>
      <c r="L1" s="3" t="s">
        <v>3</v>
      </c>
      <c r="M1" s="3"/>
      <c r="N1" s="3"/>
      <c r="O1" s="3"/>
      <c r="P1" s="7" t="s">
        <v>103</v>
      </c>
      <c r="Q1" s="7"/>
    </row>
    <row r="2" spans="1:20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2"/>
      <c r="N2" s="2"/>
      <c r="O2" s="2"/>
      <c r="P2" s="2"/>
      <c r="Q2" s="2"/>
    </row>
    <row r="3" spans="1:20" ht="20.100000000000001" customHeight="1" x14ac:dyDescent="0.4">
      <c r="A3" s="19" t="s">
        <v>6</v>
      </c>
      <c r="B3" s="18" t="s">
        <v>104</v>
      </c>
      <c r="C3" s="18" t="s">
        <v>105</v>
      </c>
      <c r="D3" s="18" t="s">
        <v>106</v>
      </c>
      <c r="E3" s="18" t="s">
        <v>107</v>
      </c>
      <c r="F3" s="18" t="s">
        <v>108</v>
      </c>
      <c r="G3" s="18" t="s">
        <v>109</v>
      </c>
      <c r="H3" s="18" t="s">
        <v>110</v>
      </c>
      <c r="I3" s="18" t="s">
        <v>111</v>
      </c>
      <c r="J3" s="18" t="s">
        <v>112</v>
      </c>
      <c r="K3" s="18"/>
      <c r="L3" s="18"/>
      <c r="M3" s="18"/>
      <c r="N3" s="18"/>
      <c r="O3" s="18"/>
      <c r="P3" s="18" t="s">
        <v>49</v>
      </c>
      <c r="Q3" s="25" t="s">
        <v>113</v>
      </c>
    </row>
    <row r="4" spans="1:20" ht="50.25" customHeight="1" x14ac:dyDescent="0.4">
      <c r="A4" s="20"/>
      <c r="B4" s="40" t="s">
        <v>204</v>
      </c>
      <c r="C4" s="40" t="s">
        <v>201</v>
      </c>
      <c r="D4" s="40" t="s">
        <v>205</v>
      </c>
      <c r="E4" s="40" t="s">
        <v>202</v>
      </c>
      <c r="F4" s="40" t="s">
        <v>211</v>
      </c>
      <c r="G4" s="40" t="s">
        <v>203</v>
      </c>
      <c r="H4" s="15" t="s">
        <v>18</v>
      </c>
      <c r="I4" s="40" t="s">
        <v>114</v>
      </c>
      <c r="J4" s="40" t="s">
        <v>115</v>
      </c>
      <c r="K4" s="15"/>
      <c r="L4" s="15"/>
      <c r="M4" s="15"/>
      <c r="N4" s="15"/>
      <c r="O4" s="15"/>
      <c r="P4" s="15" t="s">
        <v>57</v>
      </c>
      <c r="Q4" s="26" t="s">
        <v>23</v>
      </c>
    </row>
    <row r="5" spans="1:20" ht="20.100000000000001" customHeight="1" x14ac:dyDescent="0.4">
      <c r="A5" s="21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27">
        <f>R5+S5+T5</f>
        <v>0</v>
      </c>
      <c r="R5">
        <f>(COUNTA(B5:N5)*5)</f>
        <v>0</v>
      </c>
      <c r="S5">
        <f>COUNTA(O5)*7</f>
        <v>0</v>
      </c>
      <c r="T5">
        <f>COUNTA(P5)*6</f>
        <v>0</v>
      </c>
    </row>
    <row r="6" spans="1:20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27">
        <f t="shared" ref="Q6:Q22" si="0">R6+S6+T6</f>
        <v>0</v>
      </c>
      <c r="R6">
        <f t="shared" ref="R6:R22" si="1">(COUNTA(B6:N6)*5)</f>
        <v>0</v>
      </c>
      <c r="S6">
        <f t="shared" ref="S6:S22" si="2">COUNTA(O6)*7</f>
        <v>0</v>
      </c>
      <c r="T6">
        <f t="shared" ref="T6:T22" si="3">COUNTA(P6)*6</f>
        <v>0</v>
      </c>
    </row>
    <row r="7" spans="1:20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27">
        <f t="shared" si="0"/>
        <v>0</v>
      </c>
      <c r="R7">
        <f t="shared" si="1"/>
        <v>0</v>
      </c>
      <c r="S7">
        <f t="shared" si="2"/>
        <v>0</v>
      </c>
      <c r="T7">
        <f t="shared" si="3"/>
        <v>0</v>
      </c>
    </row>
    <row r="8" spans="1:20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27">
        <f t="shared" si="0"/>
        <v>0</v>
      </c>
      <c r="R8">
        <f t="shared" si="1"/>
        <v>0</v>
      </c>
      <c r="S8">
        <f t="shared" si="2"/>
        <v>0</v>
      </c>
      <c r="T8">
        <f t="shared" si="3"/>
        <v>0</v>
      </c>
    </row>
    <row r="9" spans="1:20" ht="20.100000000000001" customHeight="1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27">
        <f t="shared" si="0"/>
        <v>0</v>
      </c>
      <c r="R9">
        <f t="shared" si="1"/>
        <v>0</v>
      </c>
      <c r="S9">
        <f t="shared" si="2"/>
        <v>0</v>
      </c>
      <c r="T9">
        <f t="shared" si="3"/>
        <v>0</v>
      </c>
    </row>
    <row r="10" spans="1:20" ht="20.100000000000001" customHeight="1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7">
        <f t="shared" si="0"/>
        <v>0</v>
      </c>
      <c r="R10">
        <f t="shared" si="1"/>
        <v>0</v>
      </c>
      <c r="S10">
        <f t="shared" si="2"/>
        <v>0</v>
      </c>
      <c r="T10">
        <f t="shared" si="3"/>
        <v>0</v>
      </c>
    </row>
    <row r="11" spans="1:20" ht="20.100000000000001" customHeight="1" x14ac:dyDescent="0.3">
      <c r="A11" s="2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7">
        <f t="shared" si="0"/>
        <v>0</v>
      </c>
      <c r="R11">
        <f t="shared" si="1"/>
        <v>0</v>
      </c>
      <c r="S11">
        <f t="shared" si="2"/>
        <v>0</v>
      </c>
      <c r="T11">
        <f t="shared" si="3"/>
        <v>0</v>
      </c>
    </row>
    <row r="12" spans="1:20" ht="20.100000000000001" customHeight="1" x14ac:dyDescent="0.3">
      <c r="A12" s="2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27">
        <f t="shared" si="0"/>
        <v>0</v>
      </c>
      <c r="R12">
        <f t="shared" si="1"/>
        <v>0</v>
      </c>
      <c r="S12">
        <f t="shared" si="2"/>
        <v>0</v>
      </c>
      <c r="T12">
        <f t="shared" si="3"/>
        <v>0</v>
      </c>
    </row>
    <row r="13" spans="1:20" ht="20.100000000000001" customHeight="1" x14ac:dyDescent="0.3">
      <c r="A13" s="2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27">
        <f t="shared" si="0"/>
        <v>0</v>
      </c>
      <c r="R13">
        <f t="shared" si="1"/>
        <v>0</v>
      </c>
      <c r="S13">
        <f t="shared" si="2"/>
        <v>0</v>
      </c>
      <c r="T13">
        <f t="shared" si="3"/>
        <v>0</v>
      </c>
    </row>
    <row r="14" spans="1:20" ht="20.100000000000001" customHeight="1" x14ac:dyDescent="0.3">
      <c r="A14" s="2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27">
        <f t="shared" si="0"/>
        <v>0</v>
      </c>
      <c r="R14">
        <f t="shared" si="1"/>
        <v>0</v>
      </c>
      <c r="S14">
        <f t="shared" si="2"/>
        <v>0</v>
      </c>
      <c r="T14">
        <f t="shared" si="3"/>
        <v>0</v>
      </c>
    </row>
    <row r="15" spans="1:20" ht="20.100000000000001" customHeight="1" x14ac:dyDescent="0.3">
      <c r="A15" s="2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27">
        <f t="shared" si="0"/>
        <v>0</v>
      </c>
      <c r="R15">
        <f t="shared" si="1"/>
        <v>0</v>
      </c>
      <c r="S15">
        <f t="shared" si="2"/>
        <v>0</v>
      </c>
      <c r="T15">
        <f t="shared" si="3"/>
        <v>0</v>
      </c>
    </row>
    <row r="16" spans="1:20" ht="20.100000000000001" customHeight="1" x14ac:dyDescent="0.3">
      <c r="A16" s="2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27">
        <f t="shared" si="0"/>
        <v>0</v>
      </c>
      <c r="R16">
        <f t="shared" si="1"/>
        <v>0</v>
      </c>
      <c r="S16">
        <f t="shared" si="2"/>
        <v>0</v>
      </c>
      <c r="T16">
        <f t="shared" si="3"/>
        <v>0</v>
      </c>
    </row>
    <row r="17" spans="1:20" ht="20.100000000000001" customHeight="1" x14ac:dyDescent="0.3">
      <c r="A17" s="2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27">
        <f t="shared" si="0"/>
        <v>0</v>
      </c>
      <c r="R17">
        <f t="shared" si="1"/>
        <v>0</v>
      </c>
      <c r="S17">
        <f t="shared" si="2"/>
        <v>0</v>
      </c>
      <c r="T17">
        <f t="shared" si="3"/>
        <v>0</v>
      </c>
    </row>
    <row r="18" spans="1:20" ht="20.100000000000001" customHeight="1" x14ac:dyDescent="0.3">
      <c r="A18" s="2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7">
        <f t="shared" si="0"/>
        <v>0</v>
      </c>
      <c r="R18">
        <f t="shared" si="1"/>
        <v>0</v>
      </c>
      <c r="S18">
        <f t="shared" si="2"/>
        <v>0</v>
      </c>
      <c r="T18">
        <f t="shared" si="3"/>
        <v>0</v>
      </c>
    </row>
    <row r="19" spans="1:20" ht="20.100000000000001" customHeight="1" x14ac:dyDescent="0.3">
      <c r="A19" s="2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27">
        <f t="shared" si="0"/>
        <v>0</v>
      </c>
      <c r="R19">
        <f t="shared" si="1"/>
        <v>0</v>
      </c>
      <c r="S19">
        <f t="shared" si="2"/>
        <v>0</v>
      </c>
      <c r="T19">
        <f t="shared" si="3"/>
        <v>0</v>
      </c>
    </row>
    <row r="20" spans="1:20" ht="20.100000000000001" customHeight="1" x14ac:dyDescent="0.3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7">
        <f t="shared" si="0"/>
        <v>0</v>
      </c>
      <c r="R20">
        <f t="shared" si="1"/>
        <v>0</v>
      </c>
      <c r="S20">
        <f t="shared" si="2"/>
        <v>0</v>
      </c>
      <c r="T20">
        <f t="shared" si="3"/>
        <v>0</v>
      </c>
    </row>
    <row r="21" spans="1:20" ht="20.100000000000001" customHeight="1" x14ac:dyDescent="0.3">
      <c r="A21" s="2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27">
        <f t="shared" si="0"/>
        <v>0</v>
      </c>
      <c r="R21">
        <f t="shared" si="1"/>
        <v>0</v>
      </c>
      <c r="S21">
        <f t="shared" si="2"/>
        <v>0</v>
      </c>
      <c r="T21">
        <f t="shared" si="3"/>
        <v>0</v>
      </c>
    </row>
    <row r="22" spans="1:20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27">
        <f t="shared" si="0"/>
        <v>0</v>
      </c>
      <c r="R22">
        <f t="shared" si="1"/>
        <v>0</v>
      </c>
      <c r="S22">
        <f t="shared" si="2"/>
        <v>0</v>
      </c>
      <c r="T22">
        <f t="shared" si="3"/>
        <v>0</v>
      </c>
    </row>
    <row r="23" spans="1:20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8"/>
    </row>
    <row r="24" spans="1:20" ht="20.100000000000001" customHeight="1" x14ac:dyDescent="0.4">
      <c r="A24" s="23"/>
      <c r="B24" s="5" t="s">
        <v>24</v>
      </c>
      <c r="C24" s="5" t="s">
        <v>25</v>
      </c>
      <c r="D24" s="5" t="s">
        <v>26</v>
      </c>
      <c r="E24" s="5" t="s">
        <v>27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32</v>
      </c>
      <c r="K24" s="5" t="s">
        <v>33</v>
      </c>
      <c r="L24" s="5" t="s">
        <v>34</v>
      </c>
      <c r="M24" s="5" t="s">
        <v>35</v>
      </c>
      <c r="N24" s="5" t="s">
        <v>36</v>
      </c>
      <c r="O24" s="5" t="s">
        <v>37</v>
      </c>
      <c r="P24" s="5" t="s">
        <v>38</v>
      </c>
      <c r="Q24" s="29" t="s">
        <v>113</v>
      </c>
    </row>
    <row r="25" spans="1:20" ht="20.100000000000001" customHeight="1" x14ac:dyDescent="0.3">
      <c r="A25" s="23" t="s">
        <v>116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27">
        <f>R25</f>
        <v>0</v>
      </c>
      <c r="R25">
        <f>(COUNTA(B25:P25)*2)</f>
        <v>0</v>
      </c>
    </row>
    <row r="26" spans="1:20" ht="20.100000000000001" customHeight="1" x14ac:dyDescent="0.3">
      <c r="A26" s="23" t="s">
        <v>117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27">
        <f>R26</f>
        <v>0</v>
      </c>
      <c r="R26">
        <f>(COUNTA(B26:P26)*3)</f>
        <v>0</v>
      </c>
    </row>
    <row r="27" spans="1:20" ht="20.100000000000001" customHeight="1" x14ac:dyDescent="0.3">
      <c r="A27" s="23" t="s">
        <v>118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27">
        <f>R27</f>
        <v>0</v>
      </c>
      <c r="R27">
        <f>SUM(B27:P27)*1</f>
        <v>0</v>
      </c>
    </row>
    <row r="28" spans="1:20" ht="20.100000000000001" customHeight="1" x14ac:dyDescent="0.3">
      <c r="A28" s="23" t="s">
        <v>119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27">
        <f>R28</f>
        <v>0</v>
      </c>
      <c r="R28">
        <f>SUM(B28:P28)*1</f>
        <v>0</v>
      </c>
    </row>
    <row r="29" spans="1:20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27"/>
    </row>
    <row r="30" spans="1:20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27"/>
    </row>
    <row r="31" spans="1:20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30"/>
    </row>
    <row r="32" spans="1:20" ht="20.100000000000001" customHeight="1" x14ac:dyDescent="0.4">
      <c r="A32" s="22"/>
      <c r="B32" s="1"/>
      <c r="C32" s="1"/>
      <c r="D32" s="1"/>
      <c r="E32" s="1"/>
      <c r="F32" s="1"/>
      <c r="G32" s="1"/>
      <c r="H32" s="1"/>
      <c r="I32" s="1"/>
      <c r="J32" s="3"/>
      <c r="K32" s="4"/>
      <c r="L32" s="3"/>
      <c r="M32" s="3"/>
      <c r="N32" s="3" t="s">
        <v>15</v>
      </c>
      <c r="O32" s="4"/>
      <c r="P32" s="4" t="s">
        <v>23</v>
      </c>
      <c r="Q32" s="31">
        <f>SUM(Q5:Q31)</f>
        <v>0</v>
      </c>
    </row>
    <row r="33" spans="1:17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</sheetData>
  <phoneticPr fontId="0" type="noConversion"/>
  <pageMargins left="0.15748031496062992" right="0.15748031496062992" top="0.98425196850393704" bottom="0.98425196850393704" header="0.51181102362204722" footer="0.51181102362204722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3"/>
  <sheetViews>
    <sheetView showGridLines="0" topLeftCell="A10" workbookViewId="0">
      <selection activeCell="C4" sqref="C4"/>
    </sheetView>
  </sheetViews>
  <sheetFormatPr defaultRowHeight="12.75" x14ac:dyDescent="0.2"/>
  <cols>
    <col min="1" max="1" width="23.7109375" style="32" customWidth="1"/>
    <col min="2" max="2" width="9.28515625" customWidth="1"/>
    <col min="3" max="3" width="12.42578125" customWidth="1"/>
    <col min="4" max="4" width="9.7109375" customWidth="1"/>
    <col min="5" max="5" width="11" customWidth="1"/>
    <col min="6" max="7" width="9.42578125" customWidth="1"/>
    <col min="8" max="8" width="9.7109375" customWidth="1"/>
    <col min="9" max="9" width="9.28515625" customWidth="1"/>
    <col min="10" max="10" width="9.42578125" customWidth="1"/>
    <col min="11" max="11" width="4.7109375" customWidth="1"/>
    <col min="12" max="12" width="12.5703125" customWidth="1"/>
    <col min="13" max="13" width="12" customWidth="1"/>
    <col min="14" max="14" width="9" customWidth="1"/>
    <col min="15" max="17" width="9.140625" hidden="1" customWidth="1"/>
    <col min="18" max="18" width="9.140625" customWidth="1"/>
  </cols>
  <sheetData>
    <row r="1" spans="1:17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" t="s">
        <v>3</v>
      </c>
      <c r="J1" s="3"/>
      <c r="K1" s="3"/>
      <c r="L1" s="3"/>
      <c r="M1" s="7" t="s">
        <v>120</v>
      </c>
      <c r="N1" s="7"/>
    </row>
    <row r="2" spans="1:17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2"/>
      <c r="K2" s="2"/>
      <c r="L2" s="2"/>
      <c r="M2" s="2"/>
      <c r="N2" s="2"/>
    </row>
    <row r="3" spans="1:17" ht="20.100000000000001" customHeight="1" x14ac:dyDescent="0.4">
      <c r="A3" s="19" t="s">
        <v>6</v>
      </c>
      <c r="B3" s="18" t="s">
        <v>121</v>
      </c>
      <c r="C3" s="18" t="s">
        <v>122</v>
      </c>
      <c r="D3" s="18" t="s">
        <v>123</v>
      </c>
      <c r="E3" s="18" t="s">
        <v>124</v>
      </c>
      <c r="F3" s="18" t="s">
        <v>125</v>
      </c>
      <c r="G3" s="18" t="s">
        <v>126</v>
      </c>
      <c r="H3" s="18"/>
      <c r="I3" s="18"/>
      <c r="J3" s="18"/>
      <c r="K3" s="18"/>
      <c r="L3" s="18" t="s">
        <v>49</v>
      </c>
      <c r="M3" s="18" t="s">
        <v>49</v>
      </c>
      <c r="N3" s="25" t="s">
        <v>15</v>
      </c>
    </row>
    <row r="4" spans="1:17" ht="41.25" customHeight="1" x14ac:dyDescent="0.4">
      <c r="A4" s="20"/>
      <c r="B4" s="40" t="s">
        <v>204</v>
      </c>
      <c r="C4" s="40" t="s">
        <v>201</v>
      </c>
      <c r="D4" s="15" t="s">
        <v>127</v>
      </c>
      <c r="E4" s="40" t="s">
        <v>128</v>
      </c>
      <c r="F4" s="15" t="s">
        <v>18</v>
      </c>
      <c r="G4" s="15" t="s">
        <v>56</v>
      </c>
      <c r="H4" s="15"/>
      <c r="I4" s="15"/>
      <c r="J4" s="15"/>
      <c r="K4" s="15"/>
      <c r="L4" s="40" t="s">
        <v>129</v>
      </c>
      <c r="M4" s="15" t="s">
        <v>57</v>
      </c>
      <c r="N4" s="33" t="s">
        <v>23</v>
      </c>
    </row>
    <row r="5" spans="1:17" ht="20.100000000000001" customHeight="1" x14ac:dyDescent="0.4">
      <c r="A5" s="21"/>
      <c r="B5" s="13"/>
      <c r="C5" s="13"/>
      <c r="D5" s="13"/>
      <c r="E5" s="13"/>
      <c r="F5" s="13"/>
      <c r="G5" s="13"/>
      <c r="H5" s="14"/>
      <c r="I5" s="14"/>
      <c r="J5" s="14"/>
      <c r="K5" s="14"/>
      <c r="L5" s="14"/>
      <c r="M5" s="14"/>
      <c r="N5" s="27">
        <f>O5+P5+Q5</f>
        <v>0</v>
      </c>
      <c r="O5">
        <f>(COUNTA(B5:K5)*5)</f>
        <v>0</v>
      </c>
      <c r="P5">
        <f>COUNTA(L5)*7</f>
        <v>0</v>
      </c>
      <c r="Q5">
        <f>COUNTA(M5)*6</f>
        <v>0</v>
      </c>
    </row>
    <row r="6" spans="1:17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27">
        <f t="shared" ref="N6:N22" si="0">O6+P6+Q6</f>
        <v>0</v>
      </c>
      <c r="O6">
        <f t="shared" ref="O6:O22" si="1">(COUNTA(B6:K6)*5)</f>
        <v>0</v>
      </c>
      <c r="P6">
        <f t="shared" ref="P6:P22" si="2">COUNTA(L6)*7</f>
        <v>0</v>
      </c>
      <c r="Q6">
        <f t="shared" ref="Q6:Q22" si="3">COUNTA(M6)*6</f>
        <v>0</v>
      </c>
    </row>
    <row r="7" spans="1:17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27">
        <f t="shared" si="0"/>
        <v>0</v>
      </c>
      <c r="O7">
        <f t="shared" si="1"/>
        <v>0</v>
      </c>
      <c r="P7">
        <f t="shared" si="2"/>
        <v>0</v>
      </c>
      <c r="Q7">
        <f t="shared" si="3"/>
        <v>0</v>
      </c>
    </row>
    <row r="8" spans="1:17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27">
        <f t="shared" si="0"/>
        <v>0</v>
      </c>
      <c r="O8">
        <f t="shared" si="1"/>
        <v>0</v>
      </c>
      <c r="P8">
        <f t="shared" si="2"/>
        <v>0</v>
      </c>
      <c r="Q8">
        <f t="shared" si="3"/>
        <v>0</v>
      </c>
    </row>
    <row r="9" spans="1:17" ht="20.100000000000001" customHeight="1" x14ac:dyDescent="0.3">
      <c r="A9" s="2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7">
        <f t="shared" si="0"/>
        <v>0</v>
      </c>
      <c r="O9">
        <f t="shared" si="1"/>
        <v>0</v>
      </c>
      <c r="P9">
        <f t="shared" si="2"/>
        <v>0</v>
      </c>
      <c r="Q9">
        <f t="shared" si="3"/>
        <v>0</v>
      </c>
    </row>
    <row r="10" spans="1:17" ht="20.100000000000001" customHeight="1" x14ac:dyDescent="0.3">
      <c r="A10" s="2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7">
        <f t="shared" si="0"/>
        <v>0</v>
      </c>
      <c r="O10">
        <f t="shared" si="1"/>
        <v>0</v>
      </c>
      <c r="P10">
        <f t="shared" si="2"/>
        <v>0</v>
      </c>
      <c r="Q10">
        <f t="shared" si="3"/>
        <v>0</v>
      </c>
    </row>
    <row r="11" spans="1:17" ht="20.100000000000001" customHeight="1" x14ac:dyDescent="0.3">
      <c r="A11" s="2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27">
        <f t="shared" si="0"/>
        <v>0</v>
      </c>
      <c r="O11">
        <f t="shared" si="1"/>
        <v>0</v>
      </c>
      <c r="P11">
        <f t="shared" si="2"/>
        <v>0</v>
      </c>
      <c r="Q11">
        <f t="shared" si="3"/>
        <v>0</v>
      </c>
    </row>
    <row r="12" spans="1:17" ht="20.100000000000001" customHeight="1" x14ac:dyDescent="0.3">
      <c r="A12" s="2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7">
        <f t="shared" si="0"/>
        <v>0</v>
      </c>
      <c r="O12">
        <f t="shared" si="1"/>
        <v>0</v>
      </c>
      <c r="P12">
        <f t="shared" si="2"/>
        <v>0</v>
      </c>
      <c r="Q12">
        <f t="shared" si="3"/>
        <v>0</v>
      </c>
    </row>
    <row r="13" spans="1:17" ht="20.100000000000001" customHeight="1" x14ac:dyDescent="0.3">
      <c r="A13" s="2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27">
        <f t="shared" si="0"/>
        <v>0</v>
      </c>
      <c r="O13">
        <f t="shared" si="1"/>
        <v>0</v>
      </c>
      <c r="P13">
        <f t="shared" si="2"/>
        <v>0</v>
      </c>
      <c r="Q13">
        <f t="shared" si="3"/>
        <v>0</v>
      </c>
    </row>
    <row r="14" spans="1:17" ht="20.100000000000001" customHeight="1" x14ac:dyDescent="0.3">
      <c r="A14" s="2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27">
        <f t="shared" si="0"/>
        <v>0</v>
      </c>
      <c r="O14">
        <f t="shared" si="1"/>
        <v>0</v>
      </c>
      <c r="P14">
        <f t="shared" si="2"/>
        <v>0</v>
      </c>
      <c r="Q14">
        <f t="shared" si="3"/>
        <v>0</v>
      </c>
    </row>
    <row r="15" spans="1:17" ht="20.100000000000001" customHeight="1" x14ac:dyDescent="0.3">
      <c r="A15" s="2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27">
        <f t="shared" si="0"/>
        <v>0</v>
      </c>
      <c r="O15">
        <f t="shared" si="1"/>
        <v>0</v>
      </c>
      <c r="P15">
        <f t="shared" si="2"/>
        <v>0</v>
      </c>
      <c r="Q15">
        <f t="shared" si="3"/>
        <v>0</v>
      </c>
    </row>
    <row r="16" spans="1:17" ht="20.100000000000001" customHeight="1" x14ac:dyDescent="0.3">
      <c r="A16" s="2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27">
        <f t="shared" si="0"/>
        <v>0</v>
      </c>
      <c r="O16">
        <f t="shared" si="1"/>
        <v>0</v>
      </c>
      <c r="P16">
        <f t="shared" si="2"/>
        <v>0</v>
      </c>
      <c r="Q16">
        <f t="shared" si="3"/>
        <v>0</v>
      </c>
    </row>
    <row r="17" spans="1:17" ht="20.100000000000001" customHeight="1" x14ac:dyDescent="0.3">
      <c r="A17" s="2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7">
        <f t="shared" si="0"/>
        <v>0</v>
      </c>
      <c r="O17">
        <f t="shared" si="1"/>
        <v>0</v>
      </c>
      <c r="P17">
        <f t="shared" si="2"/>
        <v>0</v>
      </c>
      <c r="Q17">
        <f t="shared" si="3"/>
        <v>0</v>
      </c>
    </row>
    <row r="18" spans="1:17" ht="20.100000000000001" customHeight="1" x14ac:dyDescent="0.3">
      <c r="A18" s="2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7">
        <f t="shared" si="0"/>
        <v>0</v>
      </c>
      <c r="O18">
        <f t="shared" si="1"/>
        <v>0</v>
      </c>
      <c r="P18">
        <f t="shared" si="2"/>
        <v>0</v>
      </c>
      <c r="Q18">
        <f t="shared" si="3"/>
        <v>0</v>
      </c>
    </row>
    <row r="19" spans="1:17" ht="20.100000000000001" customHeight="1" x14ac:dyDescent="0.3">
      <c r="A19" s="2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27">
        <f t="shared" si="0"/>
        <v>0</v>
      </c>
      <c r="O19">
        <f t="shared" si="1"/>
        <v>0</v>
      </c>
      <c r="P19">
        <f t="shared" si="2"/>
        <v>0</v>
      </c>
      <c r="Q19">
        <f t="shared" si="3"/>
        <v>0</v>
      </c>
    </row>
    <row r="20" spans="1:17" ht="20.100000000000001" customHeight="1" x14ac:dyDescent="0.3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27">
        <f t="shared" si="0"/>
        <v>0</v>
      </c>
      <c r="O20">
        <f t="shared" si="1"/>
        <v>0</v>
      </c>
      <c r="P20">
        <f t="shared" si="2"/>
        <v>0</v>
      </c>
      <c r="Q20">
        <f t="shared" si="3"/>
        <v>0</v>
      </c>
    </row>
    <row r="21" spans="1:17" ht="20.100000000000001" customHeight="1" x14ac:dyDescent="0.3">
      <c r="A21" s="2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27">
        <f t="shared" si="0"/>
        <v>0</v>
      </c>
      <c r="O21">
        <f t="shared" si="1"/>
        <v>0</v>
      </c>
      <c r="P21">
        <f t="shared" si="2"/>
        <v>0</v>
      </c>
      <c r="Q21">
        <f t="shared" si="3"/>
        <v>0</v>
      </c>
    </row>
    <row r="22" spans="1:17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7">
        <f t="shared" si="0"/>
        <v>0</v>
      </c>
      <c r="O22">
        <f t="shared" si="1"/>
        <v>0</v>
      </c>
      <c r="P22">
        <f t="shared" si="2"/>
        <v>0</v>
      </c>
      <c r="Q22">
        <f t="shared" si="3"/>
        <v>0</v>
      </c>
    </row>
    <row r="23" spans="1:17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8"/>
    </row>
    <row r="24" spans="1:17" ht="20.100000000000001" customHeight="1" x14ac:dyDescent="0.4">
      <c r="A24" s="23"/>
      <c r="B24" s="5" t="s">
        <v>24</v>
      </c>
      <c r="C24" s="5" t="s">
        <v>25</v>
      </c>
      <c r="D24" s="5" t="s">
        <v>26</v>
      </c>
      <c r="E24" s="5" t="s">
        <v>27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32</v>
      </c>
      <c r="K24" s="5" t="s">
        <v>33</v>
      </c>
      <c r="L24" s="5" t="s">
        <v>34</v>
      </c>
      <c r="M24" s="5" t="s">
        <v>35</v>
      </c>
      <c r="N24" s="29" t="s">
        <v>15</v>
      </c>
    </row>
    <row r="25" spans="1:17" ht="20.100000000000001" customHeight="1" x14ac:dyDescent="0.3">
      <c r="A25" s="23" t="s">
        <v>130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7">
        <f>O25</f>
        <v>0</v>
      </c>
      <c r="O25">
        <f>(COUNTA(B25:M25)*2)</f>
        <v>0</v>
      </c>
    </row>
    <row r="26" spans="1:17" ht="20.100000000000001" customHeight="1" x14ac:dyDescent="0.3">
      <c r="A26" s="23" t="s">
        <v>131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27">
        <f>O26</f>
        <v>0</v>
      </c>
      <c r="O26">
        <f>(COUNTA(B26:M26)*3)</f>
        <v>0</v>
      </c>
    </row>
    <row r="27" spans="1:17" ht="20.100000000000001" customHeight="1" x14ac:dyDescent="0.3">
      <c r="A27" s="23" t="s">
        <v>132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27">
        <f>O27</f>
        <v>0</v>
      </c>
      <c r="O27">
        <f>SUM(B27:M27)*1</f>
        <v>0</v>
      </c>
    </row>
    <row r="28" spans="1:17" ht="20.100000000000001" customHeight="1" x14ac:dyDescent="0.3">
      <c r="A28" s="23" t="s">
        <v>133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7">
        <f>O28</f>
        <v>0</v>
      </c>
      <c r="O28">
        <f>SUM(B28:M28)*1</f>
        <v>0</v>
      </c>
    </row>
    <row r="29" spans="1:17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7"/>
    </row>
    <row r="30" spans="1:17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7"/>
    </row>
    <row r="31" spans="1:17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0"/>
    </row>
    <row r="32" spans="1:17" ht="20.100000000000001" customHeight="1" x14ac:dyDescent="0.4">
      <c r="A32" s="22"/>
      <c r="B32" s="1"/>
      <c r="C32" s="1"/>
      <c r="D32" s="1"/>
      <c r="E32" s="1"/>
      <c r="F32" s="1"/>
      <c r="G32" s="1"/>
      <c r="H32" s="3"/>
      <c r="I32" s="4"/>
      <c r="J32" s="4"/>
      <c r="K32" s="3" t="s">
        <v>15</v>
      </c>
      <c r="L32" s="4"/>
      <c r="M32" s="4" t="s">
        <v>23</v>
      </c>
      <c r="N32" s="31">
        <f>SUM(N5:N31)</f>
        <v>0</v>
      </c>
    </row>
    <row r="33" spans="1:14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</sheetData>
  <phoneticPr fontId="0" type="noConversion"/>
  <pageMargins left="0.35433070866141736" right="0.35433070866141736" top="0.98425196850393704" bottom="0.98425196850393704" header="0.51181102362204722" footer="0.51181102362204722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33"/>
  <sheetViews>
    <sheetView showGridLines="0" workbookViewId="0">
      <selection activeCell="T3" sqref="T3"/>
    </sheetView>
  </sheetViews>
  <sheetFormatPr defaultRowHeight="20.100000000000001" customHeight="1" x14ac:dyDescent="0.2"/>
  <cols>
    <col min="1" max="1" width="26" style="32" bestFit="1" customWidth="1"/>
    <col min="2" max="2" width="9.5703125" customWidth="1"/>
    <col min="3" max="3" width="9.42578125" customWidth="1"/>
    <col min="4" max="4" width="13.7109375" customWidth="1"/>
    <col min="5" max="5" width="9.85546875" customWidth="1"/>
    <col min="6" max="6" width="9.5703125" customWidth="1"/>
    <col min="7" max="7" width="4.42578125" customWidth="1"/>
    <col min="8" max="8" width="4.7109375" customWidth="1"/>
    <col min="9" max="9" width="13.85546875" customWidth="1"/>
    <col min="10" max="10" width="13.28515625" customWidth="1"/>
    <col min="11" max="13" width="4.7109375" customWidth="1"/>
    <col min="14" max="14" width="9" customWidth="1"/>
    <col min="15" max="17" width="9.140625" hidden="1" customWidth="1"/>
    <col min="18" max="18" width="9.140625" customWidth="1"/>
  </cols>
  <sheetData>
    <row r="1" spans="1:17" ht="20.100000000000001" customHeight="1" x14ac:dyDescent="0.4">
      <c r="A1" s="34" t="s">
        <v>0</v>
      </c>
      <c r="B1" s="35" t="str">
        <f>'U6 &amp; U7'!B1</f>
        <v>Portadown Irish Folk Dancing Festival</v>
      </c>
      <c r="C1" s="35"/>
      <c r="D1" s="35"/>
      <c r="E1" s="35"/>
      <c r="F1" s="35"/>
      <c r="G1" s="35"/>
      <c r="H1" s="35"/>
      <c r="I1" s="3" t="s">
        <v>3</v>
      </c>
      <c r="J1" s="3"/>
      <c r="K1" s="3"/>
      <c r="L1" s="3"/>
      <c r="M1" s="7" t="s">
        <v>134</v>
      </c>
      <c r="N1" s="7"/>
    </row>
    <row r="2" spans="1:17" ht="20.100000000000001" customHeight="1" x14ac:dyDescent="0.4">
      <c r="A2" s="34" t="s">
        <v>2</v>
      </c>
      <c r="B2" s="35">
        <f>'U6 &amp; U7'!B2</f>
        <v>0</v>
      </c>
      <c r="C2" s="35"/>
      <c r="D2" s="35"/>
      <c r="E2" s="35"/>
      <c r="F2" s="35"/>
      <c r="G2" s="35"/>
      <c r="H2" s="35"/>
      <c r="I2" s="35"/>
      <c r="J2" s="2"/>
      <c r="K2" s="2"/>
      <c r="L2" s="2"/>
      <c r="M2" s="2"/>
      <c r="N2" s="2"/>
    </row>
    <row r="3" spans="1:17" ht="20.100000000000001" customHeight="1" x14ac:dyDescent="0.4">
      <c r="A3" s="19" t="s">
        <v>6</v>
      </c>
      <c r="B3" s="18" t="s">
        <v>135</v>
      </c>
      <c r="C3" s="18" t="s">
        <v>136</v>
      </c>
      <c r="D3" s="18" t="s">
        <v>137</v>
      </c>
      <c r="E3" s="18" t="s">
        <v>138</v>
      </c>
      <c r="F3" s="18" t="s">
        <v>139</v>
      </c>
      <c r="G3" s="18"/>
      <c r="H3" s="18"/>
      <c r="I3" s="18" t="s">
        <v>49</v>
      </c>
      <c r="J3" s="18" t="s">
        <v>49</v>
      </c>
      <c r="K3" s="18"/>
      <c r="L3" s="18"/>
      <c r="M3" s="18"/>
      <c r="N3" s="25" t="s">
        <v>15</v>
      </c>
    </row>
    <row r="4" spans="1:17" ht="39.75" customHeight="1" x14ac:dyDescent="0.4">
      <c r="A4" s="20"/>
      <c r="B4" s="15" t="s">
        <v>140</v>
      </c>
      <c r="C4" s="15" t="s">
        <v>127</v>
      </c>
      <c r="D4" s="40" t="s">
        <v>141</v>
      </c>
      <c r="E4" s="15" t="s">
        <v>18</v>
      </c>
      <c r="F4" s="15" t="s">
        <v>56</v>
      </c>
      <c r="G4" s="15"/>
      <c r="H4" s="15"/>
      <c r="I4" s="40" t="s">
        <v>142</v>
      </c>
      <c r="J4" s="15" t="s">
        <v>57</v>
      </c>
      <c r="K4" s="15"/>
      <c r="L4" s="15"/>
      <c r="M4" s="15"/>
      <c r="N4" s="33" t="s">
        <v>23</v>
      </c>
    </row>
    <row r="5" spans="1:17" ht="20.100000000000001" customHeight="1" x14ac:dyDescent="0.4">
      <c r="A5" s="21"/>
      <c r="B5" s="13"/>
      <c r="C5" s="13"/>
      <c r="D5" s="13"/>
      <c r="E5" s="13"/>
      <c r="F5" s="13"/>
      <c r="G5" s="13"/>
      <c r="H5" s="14"/>
      <c r="I5" s="14"/>
      <c r="J5" s="14"/>
      <c r="K5" s="14"/>
      <c r="L5" s="14"/>
      <c r="M5" s="14"/>
      <c r="N5" s="27">
        <f>O5+P5+Q5</f>
        <v>0</v>
      </c>
      <c r="O5">
        <f>(COUNTA(B5:H5)*5)</f>
        <v>0</v>
      </c>
      <c r="P5">
        <f>COUNTA(I5)*7</f>
        <v>0</v>
      </c>
      <c r="Q5">
        <f>COUNTA(J5)*6</f>
        <v>0</v>
      </c>
    </row>
    <row r="6" spans="1:17" ht="20.100000000000001" customHeight="1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27">
        <f t="shared" ref="N6:N22" si="0">O6+P6+Q6</f>
        <v>0</v>
      </c>
      <c r="O6">
        <f t="shared" ref="O6:O22" si="1">(COUNTA(B6:H6)*5)</f>
        <v>0</v>
      </c>
      <c r="P6">
        <f t="shared" ref="P6:P22" si="2">COUNTA(I6)*7</f>
        <v>0</v>
      </c>
      <c r="Q6">
        <f t="shared" ref="Q6:Q22" si="3">COUNTA(J6)*6</f>
        <v>0</v>
      </c>
    </row>
    <row r="7" spans="1:17" ht="20.100000000000001" customHeight="1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27">
        <f t="shared" si="0"/>
        <v>0</v>
      </c>
      <c r="O7">
        <f t="shared" si="1"/>
        <v>0</v>
      </c>
      <c r="P7">
        <f t="shared" si="2"/>
        <v>0</v>
      </c>
      <c r="Q7">
        <f t="shared" si="3"/>
        <v>0</v>
      </c>
    </row>
    <row r="8" spans="1:17" ht="20.100000000000001" customHeight="1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27">
        <f t="shared" si="0"/>
        <v>0</v>
      </c>
      <c r="O8">
        <f t="shared" si="1"/>
        <v>0</v>
      </c>
      <c r="P8">
        <f t="shared" si="2"/>
        <v>0</v>
      </c>
      <c r="Q8">
        <f t="shared" si="3"/>
        <v>0</v>
      </c>
    </row>
    <row r="9" spans="1:17" ht="20.100000000000001" customHeight="1" x14ac:dyDescent="0.3">
      <c r="A9" s="2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7">
        <f t="shared" si="0"/>
        <v>0</v>
      </c>
      <c r="O9">
        <f t="shared" si="1"/>
        <v>0</v>
      </c>
      <c r="P9">
        <f t="shared" si="2"/>
        <v>0</v>
      </c>
      <c r="Q9">
        <f t="shared" si="3"/>
        <v>0</v>
      </c>
    </row>
    <row r="10" spans="1:17" ht="20.100000000000001" customHeight="1" x14ac:dyDescent="0.3">
      <c r="A10" s="2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7">
        <f t="shared" si="0"/>
        <v>0</v>
      </c>
      <c r="O10">
        <f t="shared" si="1"/>
        <v>0</v>
      </c>
      <c r="P10">
        <f t="shared" si="2"/>
        <v>0</v>
      </c>
      <c r="Q10">
        <f t="shared" si="3"/>
        <v>0</v>
      </c>
    </row>
    <row r="11" spans="1:17" ht="20.100000000000001" customHeight="1" x14ac:dyDescent="0.3">
      <c r="A11" s="2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27">
        <f t="shared" si="0"/>
        <v>0</v>
      </c>
      <c r="O11">
        <f t="shared" si="1"/>
        <v>0</v>
      </c>
      <c r="P11">
        <f t="shared" si="2"/>
        <v>0</v>
      </c>
      <c r="Q11">
        <f t="shared" si="3"/>
        <v>0</v>
      </c>
    </row>
    <row r="12" spans="1:17" ht="20.100000000000001" customHeight="1" x14ac:dyDescent="0.3">
      <c r="A12" s="2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7">
        <f t="shared" si="0"/>
        <v>0</v>
      </c>
      <c r="O12">
        <f t="shared" si="1"/>
        <v>0</v>
      </c>
      <c r="P12">
        <f t="shared" si="2"/>
        <v>0</v>
      </c>
      <c r="Q12">
        <f t="shared" si="3"/>
        <v>0</v>
      </c>
    </row>
    <row r="13" spans="1:17" ht="20.100000000000001" customHeight="1" x14ac:dyDescent="0.3">
      <c r="A13" s="2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27">
        <f t="shared" si="0"/>
        <v>0</v>
      </c>
      <c r="O13">
        <f t="shared" si="1"/>
        <v>0</v>
      </c>
      <c r="P13">
        <f t="shared" si="2"/>
        <v>0</v>
      </c>
      <c r="Q13">
        <f t="shared" si="3"/>
        <v>0</v>
      </c>
    </row>
    <row r="14" spans="1:17" ht="20.100000000000001" customHeight="1" x14ac:dyDescent="0.3">
      <c r="A14" s="2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27">
        <f t="shared" si="0"/>
        <v>0</v>
      </c>
      <c r="O14">
        <f t="shared" si="1"/>
        <v>0</v>
      </c>
      <c r="P14">
        <f t="shared" si="2"/>
        <v>0</v>
      </c>
      <c r="Q14">
        <f t="shared" si="3"/>
        <v>0</v>
      </c>
    </row>
    <row r="15" spans="1:17" ht="20.100000000000001" customHeight="1" x14ac:dyDescent="0.3">
      <c r="A15" s="2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27">
        <f t="shared" si="0"/>
        <v>0</v>
      </c>
      <c r="O15">
        <f t="shared" si="1"/>
        <v>0</v>
      </c>
      <c r="P15">
        <f t="shared" si="2"/>
        <v>0</v>
      </c>
      <c r="Q15">
        <f t="shared" si="3"/>
        <v>0</v>
      </c>
    </row>
    <row r="16" spans="1:17" ht="20.100000000000001" customHeight="1" x14ac:dyDescent="0.3">
      <c r="A16" s="2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27">
        <f t="shared" si="0"/>
        <v>0</v>
      </c>
      <c r="O16">
        <f t="shared" si="1"/>
        <v>0</v>
      </c>
      <c r="P16">
        <f t="shared" si="2"/>
        <v>0</v>
      </c>
      <c r="Q16">
        <f t="shared" si="3"/>
        <v>0</v>
      </c>
    </row>
    <row r="17" spans="1:17" ht="20.100000000000001" customHeight="1" x14ac:dyDescent="0.3">
      <c r="A17" s="2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7">
        <f t="shared" si="0"/>
        <v>0</v>
      </c>
      <c r="O17">
        <f t="shared" si="1"/>
        <v>0</v>
      </c>
      <c r="P17">
        <f t="shared" si="2"/>
        <v>0</v>
      </c>
      <c r="Q17">
        <f t="shared" si="3"/>
        <v>0</v>
      </c>
    </row>
    <row r="18" spans="1:17" ht="20.100000000000001" customHeight="1" x14ac:dyDescent="0.3">
      <c r="A18" s="2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7">
        <f t="shared" si="0"/>
        <v>0</v>
      </c>
      <c r="O18">
        <f t="shared" si="1"/>
        <v>0</v>
      </c>
      <c r="P18">
        <f t="shared" si="2"/>
        <v>0</v>
      </c>
      <c r="Q18">
        <f t="shared" si="3"/>
        <v>0</v>
      </c>
    </row>
    <row r="19" spans="1:17" ht="20.100000000000001" customHeight="1" x14ac:dyDescent="0.3">
      <c r="A19" s="2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27">
        <f t="shared" si="0"/>
        <v>0</v>
      </c>
      <c r="O19">
        <f t="shared" si="1"/>
        <v>0</v>
      </c>
      <c r="P19">
        <f t="shared" si="2"/>
        <v>0</v>
      </c>
      <c r="Q19">
        <f t="shared" si="3"/>
        <v>0</v>
      </c>
    </row>
    <row r="20" spans="1:17" ht="20.100000000000001" customHeight="1" x14ac:dyDescent="0.3">
      <c r="A20" s="2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27">
        <f t="shared" si="0"/>
        <v>0</v>
      </c>
      <c r="O20">
        <f t="shared" si="1"/>
        <v>0</v>
      </c>
      <c r="P20">
        <f t="shared" si="2"/>
        <v>0</v>
      </c>
      <c r="Q20">
        <f t="shared" si="3"/>
        <v>0</v>
      </c>
    </row>
    <row r="21" spans="1:17" ht="20.100000000000001" customHeight="1" x14ac:dyDescent="0.3">
      <c r="A21" s="2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27">
        <f t="shared" si="0"/>
        <v>0</v>
      </c>
      <c r="O21">
        <f t="shared" si="1"/>
        <v>0</v>
      </c>
      <c r="P21">
        <f t="shared" si="2"/>
        <v>0</v>
      </c>
      <c r="Q21">
        <f t="shared" si="3"/>
        <v>0</v>
      </c>
    </row>
    <row r="22" spans="1:17" ht="20.100000000000001" customHeight="1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7">
        <f t="shared" si="0"/>
        <v>0</v>
      </c>
      <c r="O22">
        <f t="shared" si="1"/>
        <v>0</v>
      </c>
      <c r="P22">
        <f t="shared" si="2"/>
        <v>0</v>
      </c>
      <c r="Q22">
        <f t="shared" si="3"/>
        <v>0</v>
      </c>
    </row>
    <row r="23" spans="1:17" ht="20.100000000000001" customHeight="1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8"/>
    </row>
    <row r="24" spans="1:17" ht="20.100000000000001" customHeight="1" x14ac:dyDescent="0.4">
      <c r="A24" s="23"/>
      <c r="B24" s="5" t="s">
        <v>24</v>
      </c>
      <c r="C24" s="5" t="s">
        <v>25</v>
      </c>
      <c r="D24" s="5" t="s">
        <v>26</v>
      </c>
      <c r="E24" s="5" t="s">
        <v>27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32</v>
      </c>
      <c r="K24" s="5" t="s">
        <v>33</v>
      </c>
      <c r="L24" s="5" t="s">
        <v>34</v>
      </c>
      <c r="M24" s="5" t="s">
        <v>35</v>
      </c>
      <c r="N24" s="29" t="s">
        <v>15</v>
      </c>
    </row>
    <row r="25" spans="1:17" ht="20.100000000000001" customHeight="1" x14ac:dyDescent="0.3">
      <c r="A25" s="23" t="s">
        <v>143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7">
        <f>O25</f>
        <v>0</v>
      </c>
      <c r="O25">
        <f>(COUNTA(B25:M25)*2)</f>
        <v>0</v>
      </c>
    </row>
    <row r="26" spans="1:17" ht="20.100000000000001" customHeight="1" x14ac:dyDescent="0.3">
      <c r="A26" s="23" t="s">
        <v>144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27">
        <f>O26</f>
        <v>0</v>
      </c>
      <c r="O26">
        <f>(COUNTA(B26:M26)*3)</f>
        <v>0</v>
      </c>
    </row>
    <row r="27" spans="1:17" ht="20.100000000000001" customHeight="1" x14ac:dyDescent="0.3">
      <c r="A27" s="23" t="s">
        <v>145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27">
        <f>O27</f>
        <v>0</v>
      </c>
      <c r="O27">
        <f>SUM(B27:M27)*1</f>
        <v>0</v>
      </c>
    </row>
    <row r="28" spans="1:17" ht="20.100000000000001" customHeight="1" x14ac:dyDescent="0.3">
      <c r="A28" s="23" t="s">
        <v>133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7">
        <f>O28</f>
        <v>0</v>
      </c>
      <c r="O28">
        <f>SUM(B28:M28)*1</f>
        <v>0</v>
      </c>
    </row>
    <row r="29" spans="1:17" ht="20.100000000000001" customHeight="1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7"/>
    </row>
    <row r="30" spans="1:17" ht="20.100000000000001" customHeight="1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7"/>
    </row>
    <row r="31" spans="1:17" ht="20.100000000000001" customHeight="1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0"/>
    </row>
    <row r="32" spans="1:17" ht="20.100000000000001" customHeight="1" x14ac:dyDescent="0.4">
      <c r="A32" s="22"/>
      <c r="B32" s="1"/>
      <c r="C32" s="1"/>
      <c r="D32" s="1"/>
      <c r="E32" s="1"/>
      <c r="F32" s="1"/>
      <c r="G32" s="1"/>
      <c r="H32" s="3"/>
      <c r="I32" s="4"/>
      <c r="J32" s="4"/>
      <c r="K32" s="3" t="s">
        <v>15</v>
      </c>
      <c r="L32" s="4"/>
      <c r="M32" s="4" t="s">
        <v>23</v>
      </c>
      <c r="N32" s="31">
        <f>SUM(N5:N30)</f>
        <v>0</v>
      </c>
    </row>
    <row r="33" spans="1:14" ht="20.100000000000001" customHeight="1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</sheetData>
  <phoneticPr fontId="0" type="noConversion"/>
  <pageMargins left="0.25" right="0.25" top="0.75" bottom="0.75" header="0.3" footer="0.3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9882F-1578-4BBF-A0ED-DD2E6027EB65}">
  <dimension ref="A1:Q33"/>
  <sheetViews>
    <sheetView workbookViewId="0">
      <selection activeCell="B1" sqref="B1"/>
    </sheetView>
  </sheetViews>
  <sheetFormatPr defaultRowHeight="12.75" x14ac:dyDescent="0.2"/>
  <cols>
    <col min="1" max="1" width="27.7109375" customWidth="1"/>
    <col min="3" max="3" width="11" customWidth="1"/>
    <col min="14" max="14" width="10.28515625" customWidth="1"/>
    <col min="16" max="17" width="0" hidden="1" customWidth="1"/>
  </cols>
  <sheetData>
    <row r="1" spans="1:17" ht="21" x14ac:dyDescent="0.4">
      <c r="A1" s="34"/>
      <c r="B1" s="35" t="s">
        <v>1</v>
      </c>
      <c r="C1" s="35"/>
      <c r="D1" s="35"/>
      <c r="E1" s="35"/>
      <c r="F1" s="35"/>
      <c r="G1" s="35"/>
      <c r="H1" s="35"/>
      <c r="I1" s="35"/>
      <c r="J1" s="3"/>
      <c r="K1" s="3"/>
      <c r="L1" s="3"/>
      <c r="M1" s="7"/>
      <c r="N1" s="7"/>
      <c r="O1" s="17"/>
    </row>
    <row r="2" spans="1:17" ht="19.5" x14ac:dyDescent="0.4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2"/>
      <c r="K2" s="2"/>
      <c r="L2" s="2"/>
      <c r="M2" s="2"/>
      <c r="N2" s="2"/>
      <c r="O2" s="1"/>
    </row>
    <row r="3" spans="1:17" ht="19.5" x14ac:dyDescent="0.4">
      <c r="A3" s="19" t="s">
        <v>6</v>
      </c>
      <c r="B3" s="18" t="s">
        <v>146</v>
      </c>
      <c r="C3" s="18" t="s">
        <v>147</v>
      </c>
      <c r="D3" s="18" t="s">
        <v>148</v>
      </c>
      <c r="E3" s="18" t="s">
        <v>149</v>
      </c>
      <c r="F3" s="18" t="s">
        <v>150</v>
      </c>
      <c r="G3" s="18" t="s">
        <v>151</v>
      </c>
      <c r="H3" s="18"/>
      <c r="I3" s="18"/>
      <c r="J3" s="18"/>
      <c r="K3" s="18"/>
      <c r="L3" s="18"/>
      <c r="M3" s="18"/>
      <c r="N3" s="25" t="s">
        <v>15</v>
      </c>
      <c r="O3" s="37"/>
    </row>
    <row r="4" spans="1:17" ht="63" customHeight="1" x14ac:dyDescent="0.4">
      <c r="A4" s="20"/>
      <c r="B4" s="15" t="s">
        <v>152</v>
      </c>
      <c r="C4" s="40" t="s">
        <v>153</v>
      </c>
      <c r="D4" s="40" t="s">
        <v>154</v>
      </c>
      <c r="E4" s="15" t="s">
        <v>155</v>
      </c>
      <c r="F4" s="40" t="s">
        <v>156</v>
      </c>
      <c r="G4" s="15" t="s">
        <v>157</v>
      </c>
      <c r="H4" s="15"/>
      <c r="I4" s="15"/>
      <c r="J4" s="15"/>
      <c r="K4" s="15"/>
      <c r="L4" s="15"/>
      <c r="M4" s="15"/>
      <c r="N4" s="26" t="s">
        <v>23</v>
      </c>
      <c r="O4" s="37"/>
    </row>
    <row r="5" spans="1:17" ht="19.5" x14ac:dyDescent="0.4">
      <c r="A5" s="21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27">
        <f>P5+Q5</f>
        <v>0</v>
      </c>
      <c r="O5" s="30"/>
      <c r="P5">
        <f>(COUNTA(B5:L5)*3)</f>
        <v>0</v>
      </c>
      <c r="Q5">
        <f>COUNTA(M5)*6</f>
        <v>0</v>
      </c>
    </row>
    <row r="6" spans="1:17" ht="19.5" x14ac:dyDescent="0.4">
      <c r="A6" s="21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27">
        <f t="shared" ref="N6:N22" si="0">P6+Q6</f>
        <v>0</v>
      </c>
      <c r="O6" s="30"/>
      <c r="P6">
        <f t="shared" ref="P6:P22" si="1">(COUNTA(B6:L6)*3)</f>
        <v>0</v>
      </c>
      <c r="Q6">
        <f t="shared" ref="Q6:Q22" si="2">COUNTA(M6)*6</f>
        <v>0</v>
      </c>
    </row>
    <row r="7" spans="1:17" ht="19.5" x14ac:dyDescent="0.4">
      <c r="A7" s="21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27">
        <f t="shared" si="0"/>
        <v>0</v>
      </c>
      <c r="O7" s="30"/>
      <c r="P7">
        <f t="shared" si="1"/>
        <v>0</v>
      </c>
      <c r="Q7">
        <f t="shared" si="2"/>
        <v>0</v>
      </c>
    </row>
    <row r="8" spans="1:17" ht="19.5" x14ac:dyDescent="0.4">
      <c r="A8" s="21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27">
        <f t="shared" si="0"/>
        <v>0</v>
      </c>
      <c r="O8" s="30"/>
      <c r="P8">
        <f t="shared" si="1"/>
        <v>0</v>
      </c>
      <c r="Q8">
        <f t="shared" si="2"/>
        <v>0</v>
      </c>
    </row>
    <row r="9" spans="1:17" ht="19.5" x14ac:dyDescent="0.4">
      <c r="A9" s="21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27">
        <f t="shared" si="0"/>
        <v>0</v>
      </c>
      <c r="O9" s="30"/>
      <c r="P9">
        <f t="shared" si="1"/>
        <v>0</v>
      </c>
      <c r="Q9">
        <f t="shared" si="2"/>
        <v>0</v>
      </c>
    </row>
    <row r="10" spans="1:17" ht="19.5" x14ac:dyDescent="0.4">
      <c r="A10" s="21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27">
        <f t="shared" si="0"/>
        <v>0</v>
      </c>
      <c r="O10" s="30"/>
      <c r="P10">
        <f t="shared" si="1"/>
        <v>0</v>
      </c>
      <c r="Q10">
        <f t="shared" si="2"/>
        <v>0</v>
      </c>
    </row>
    <row r="11" spans="1:17" ht="19.5" x14ac:dyDescent="0.4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27">
        <f t="shared" si="0"/>
        <v>0</v>
      </c>
      <c r="O11" s="30"/>
      <c r="P11">
        <f t="shared" si="1"/>
        <v>0</v>
      </c>
      <c r="Q11">
        <f t="shared" si="2"/>
        <v>0</v>
      </c>
    </row>
    <row r="12" spans="1:17" ht="19.5" x14ac:dyDescent="0.4">
      <c r="A12" s="21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27">
        <f t="shared" si="0"/>
        <v>0</v>
      </c>
      <c r="O12" s="30"/>
      <c r="P12">
        <f t="shared" si="1"/>
        <v>0</v>
      </c>
      <c r="Q12">
        <f t="shared" si="2"/>
        <v>0</v>
      </c>
    </row>
    <row r="13" spans="1:17" ht="19.5" x14ac:dyDescent="0.4">
      <c r="A13" s="21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27">
        <f t="shared" si="0"/>
        <v>0</v>
      </c>
      <c r="O13" s="30"/>
      <c r="P13">
        <f t="shared" si="1"/>
        <v>0</v>
      </c>
      <c r="Q13">
        <f t="shared" si="2"/>
        <v>0</v>
      </c>
    </row>
    <row r="14" spans="1:17" ht="19.5" x14ac:dyDescent="0.4">
      <c r="A14" s="21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27">
        <f t="shared" si="0"/>
        <v>0</v>
      </c>
      <c r="O14" s="30"/>
      <c r="P14">
        <f t="shared" si="1"/>
        <v>0</v>
      </c>
      <c r="Q14">
        <f t="shared" si="2"/>
        <v>0</v>
      </c>
    </row>
    <row r="15" spans="1:17" ht="19.5" x14ac:dyDescent="0.4">
      <c r="A15" s="21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27">
        <f t="shared" si="0"/>
        <v>0</v>
      </c>
      <c r="O15" s="30"/>
      <c r="P15">
        <f t="shared" si="1"/>
        <v>0</v>
      </c>
      <c r="Q15">
        <f t="shared" si="2"/>
        <v>0</v>
      </c>
    </row>
    <row r="16" spans="1:17" ht="19.5" x14ac:dyDescent="0.4">
      <c r="A16" s="2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27">
        <f t="shared" si="0"/>
        <v>0</v>
      </c>
      <c r="O16" s="30"/>
      <c r="P16">
        <f t="shared" si="1"/>
        <v>0</v>
      </c>
      <c r="Q16">
        <f t="shared" si="2"/>
        <v>0</v>
      </c>
    </row>
    <row r="17" spans="1:17" ht="19.5" x14ac:dyDescent="0.4">
      <c r="A17" s="21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27">
        <f t="shared" si="0"/>
        <v>0</v>
      </c>
      <c r="O17" s="30"/>
      <c r="P17">
        <f t="shared" si="1"/>
        <v>0</v>
      </c>
      <c r="Q17">
        <f t="shared" si="2"/>
        <v>0</v>
      </c>
    </row>
    <row r="18" spans="1:17" ht="19.5" x14ac:dyDescent="0.4">
      <c r="A18" s="21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7">
        <f t="shared" si="0"/>
        <v>0</v>
      </c>
      <c r="O18" s="30"/>
      <c r="P18">
        <f t="shared" si="1"/>
        <v>0</v>
      </c>
      <c r="Q18">
        <f t="shared" si="2"/>
        <v>0</v>
      </c>
    </row>
    <row r="19" spans="1:17" ht="19.5" x14ac:dyDescent="0.4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27">
        <f t="shared" si="0"/>
        <v>0</v>
      </c>
      <c r="O19" s="30"/>
      <c r="P19">
        <f t="shared" si="1"/>
        <v>0</v>
      </c>
      <c r="Q19">
        <f t="shared" si="2"/>
        <v>0</v>
      </c>
    </row>
    <row r="20" spans="1:17" ht="19.5" x14ac:dyDescent="0.4">
      <c r="A20" s="21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27">
        <f t="shared" si="0"/>
        <v>0</v>
      </c>
      <c r="O20" s="30"/>
      <c r="P20">
        <f t="shared" si="1"/>
        <v>0</v>
      </c>
      <c r="Q20">
        <f t="shared" si="2"/>
        <v>0</v>
      </c>
    </row>
    <row r="21" spans="1:17" ht="19.5" x14ac:dyDescent="0.4">
      <c r="A21" s="21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27">
        <f t="shared" si="0"/>
        <v>0</v>
      </c>
      <c r="O21" s="30"/>
      <c r="P21">
        <f t="shared" si="1"/>
        <v>0</v>
      </c>
      <c r="Q21">
        <f t="shared" si="2"/>
        <v>0</v>
      </c>
    </row>
    <row r="22" spans="1:17" ht="15" x14ac:dyDescent="0.3">
      <c r="A22" s="2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27">
        <f t="shared" si="0"/>
        <v>0</v>
      </c>
      <c r="O22" s="30"/>
      <c r="P22">
        <f t="shared" si="1"/>
        <v>0</v>
      </c>
      <c r="Q22">
        <f t="shared" si="2"/>
        <v>0</v>
      </c>
    </row>
    <row r="23" spans="1:17" ht="15" x14ac:dyDescent="0.3">
      <c r="A23" s="22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8"/>
      <c r="O23" s="28"/>
    </row>
    <row r="24" spans="1:17" ht="19.5" x14ac:dyDescent="0.4">
      <c r="A24" s="23"/>
      <c r="B24" s="5" t="s">
        <v>24</v>
      </c>
      <c r="C24" s="5" t="s">
        <v>25</v>
      </c>
      <c r="D24" s="5" t="s">
        <v>26</v>
      </c>
      <c r="E24" s="5" t="s">
        <v>27</v>
      </c>
      <c r="F24" s="5" t="s">
        <v>28</v>
      </c>
      <c r="G24" s="5" t="s">
        <v>29</v>
      </c>
      <c r="H24" s="5" t="s">
        <v>30</v>
      </c>
      <c r="I24" s="5" t="s">
        <v>31</v>
      </c>
      <c r="J24" s="5" t="s">
        <v>32</v>
      </c>
      <c r="K24" s="5" t="s">
        <v>33</v>
      </c>
      <c r="L24" s="5" t="s">
        <v>34</v>
      </c>
      <c r="M24" s="5" t="s">
        <v>35</v>
      </c>
      <c r="N24" s="29" t="s">
        <v>15</v>
      </c>
      <c r="O24" s="37"/>
    </row>
    <row r="25" spans="1:17" ht="15" x14ac:dyDescent="0.3">
      <c r="A25" s="2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7"/>
      <c r="O25" s="30"/>
    </row>
    <row r="26" spans="1:17" ht="15" x14ac:dyDescent="0.3">
      <c r="A26" s="2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27"/>
      <c r="O26" s="30"/>
    </row>
    <row r="27" spans="1:17" ht="15" x14ac:dyDescent="0.3">
      <c r="A27" s="23" t="s">
        <v>158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27">
        <f>P27</f>
        <v>0</v>
      </c>
      <c r="O27" s="30"/>
    </row>
    <row r="28" spans="1:17" ht="18" customHeight="1" x14ac:dyDescent="0.3">
      <c r="A28" s="39" t="s">
        <v>159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27">
        <v>0</v>
      </c>
      <c r="O28" s="30"/>
    </row>
    <row r="29" spans="1:17" ht="19.5" x14ac:dyDescent="0.4">
      <c r="A29" s="21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27"/>
      <c r="O29" s="30"/>
    </row>
    <row r="30" spans="1:17" ht="15" x14ac:dyDescent="0.3">
      <c r="A30" s="2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27"/>
      <c r="O30" s="30"/>
    </row>
    <row r="31" spans="1:17" ht="15" x14ac:dyDescent="0.3">
      <c r="A31" s="2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0"/>
      <c r="O31" s="30"/>
    </row>
    <row r="32" spans="1:17" ht="21" x14ac:dyDescent="0.4">
      <c r="A32" s="22"/>
      <c r="B32" s="1"/>
      <c r="C32" s="1"/>
      <c r="D32" s="1"/>
      <c r="E32" s="1"/>
      <c r="F32" s="1"/>
      <c r="G32" s="1"/>
      <c r="H32" s="3"/>
      <c r="I32" s="4"/>
      <c r="J32" s="3"/>
      <c r="K32" s="3" t="s">
        <v>15</v>
      </c>
      <c r="L32" s="3"/>
      <c r="M32" s="4" t="s">
        <v>23</v>
      </c>
      <c r="N32" s="31">
        <f>SUM(N5:N31)</f>
        <v>0</v>
      </c>
      <c r="O32" s="38"/>
    </row>
    <row r="33" spans="1:15" ht="15" x14ac:dyDescent="0.3">
      <c r="A33" s="2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8"/>
      <c r="O3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U6 &amp; U7</vt:lpstr>
      <vt:lpstr>U8</vt:lpstr>
      <vt:lpstr>U9</vt:lpstr>
      <vt:lpstr>U10</vt:lpstr>
      <vt:lpstr>U11</vt:lpstr>
      <vt:lpstr>U12</vt:lpstr>
      <vt:lpstr>U13</vt:lpstr>
      <vt:lpstr>13-15</vt:lpstr>
      <vt:lpstr>15-17</vt:lpstr>
      <vt:lpstr>Senior</vt:lpstr>
      <vt:lpstr>Primary School</vt:lpstr>
      <vt:lpstr>'U6 &amp; U7'!Print_Area</vt:lpstr>
    </vt:vector>
  </TitlesOfParts>
  <Manager/>
  <Company>N.I.C.S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Denise Dobbin (2140182)</dc:creator>
  <cp:keywords/>
  <dc:description/>
  <cp:lastModifiedBy>Catherine McCooe</cp:lastModifiedBy>
  <cp:revision/>
  <dcterms:created xsi:type="dcterms:W3CDTF">2009-09-07T08:08:32Z</dcterms:created>
  <dcterms:modified xsi:type="dcterms:W3CDTF">2026-01-22T16:13:27Z</dcterms:modified>
  <cp:category/>
  <cp:contentStatus/>
</cp:coreProperties>
</file>